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954" activeTab="0"/>
  </bookViews>
  <sheets>
    <sheet name="KOOND" sheetId="1" r:id="rId1"/>
    <sheet name="22" sheetId="2" r:id="rId2"/>
    <sheet name="24" sheetId="3" r:id="rId3"/>
    <sheet name="26" sheetId="4" r:id="rId4"/>
    <sheet name="29" sheetId="5" r:id="rId5"/>
    <sheet name="32" sheetId="6" r:id="rId6"/>
    <sheet name="35" sheetId="7" r:id="rId7"/>
    <sheet name="38" sheetId="8" r:id="rId8"/>
    <sheet name="42" sheetId="9" r:id="rId9"/>
    <sheet name="46" sheetId="10" r:id="rId10"/>
    <sheet name="50" sheetId="11" r:id="rId11"/>
    <sheet name="57" sheetId="12" r:id="rId12"/>
    <sheet name="61" sheetId="13" r:id="rId13"/>
    <sheet name="65" sheetId="14" r:id="rId14"/>
    <sheet name="70" sheetId="15" r:id="rId15"/>
    <sheet name="74" sheetId="16" r:id="rId16"/>
    <sheet name="86" sheetId="17" r:id="rId17"/>
    <sheet name="97" sheetId="18" r:id="rId18"/>
    <sheet name="125" sheetId="19" r:id="rId19"/>
    <sheet name="Tiitelleht" sheetId="20" r:id="rId20"/>
  </sheets>
  <definedNames>
    <definedName name="_xlnm.Print_Area" localSheetId="19">'Tiitelleht'!$A$1:$K$22</definedName>
  </definedNames>
  <calcPr fullCalcOnLoad="1" refMode="R1C1"/>
</workbook>
</file>

<file path=xl/sharedStrings.xml><?xml version="1.0" encoding="utf-8"?>
<sst xmlns="http://schemas.openxmlformats.org/spreadsheetml/2006/main" count="792" uniqueCount="212">
  <si>
    <t>Võistluste nimi</t>
  </si>
  <si>
    <t>Toimumise koht</t>
  </si>
  <si>
    <t>Kuupäev</t>
  </si>
  <si>
    <t>Peakohtunik</t>
  </si>
  <si>
    <t>Kval.</t>
  </si>
  <si>
    <t>Tehn.</t>
  </si>
  <si>
    <t>kg</t>
  </si>
  <si>
    <t>Peasekretär</t>
  </si>
  <si>
    <t>Weight category</t>
  </si>
  <si>
    <t>Nr</t>
  </si>
  <si>
    <t>Name</t>
  </si>
  <si>
    <t>Weight</t>
  </si>
  <si>
    <t>Country</t>
  </si>
  <si>
    <t>Pools competitions</t>
  </si>
  <si>
    <t>Points</t>
  </si>
  <si>
    <t>Place</t>
  </si>
  <si>
    <t>1.round</t>
  </si>
  <si>
    <t>2.round</t>
  </si>
  <si>
    <t>3.round</t>
  </si>
  <si>
    <t>4.round</t>
  </si>
  <si>
    <t>5.round</t>
  </si>
  <si>
    <t>Passivity</t>
  </si>
  <si>
    <t>Time</t>
  </si>
  <si>
    <t>1.pool</t>
  </si>
  <si>
    <t>X</t>
  </si>
  <si>
    <t>CHIEF OF OFFICIALS</t>
  </si>
  <si>
    <t>CHIEF OF SECRETARY</t>
  </si>
  <si>
    <t>Finals competitions</t>
  </si>
  <si>
    <t>1/4 final</t>
  </si>
  <si>
    <t>1/2 final</t>
  </si>
  <si>
    <t>Finals</t>
  </si>
  <si>
    <t>REPECHAGE</t>
  </si>
  <si>
    <t>1/2 Finale                                1/2 Finaal</t>
  </si>
  <si>
    <t>Tour Préliminaire                                  Eelring</t>
  </si>
  <si>
    <t>Weight category Kaal</t>
  </si>
  <si>
    <t>Finale 1.-2.                            Finaal 1.-2.</t>
  </si>
  <si>
    <t>Perdants contre le 1er Finaliste                                                              Esimesele finalistile kaotajad</t>
  </si>
  <si>
    <t>Perdants contre le 2 ème Finaliste                                                            Teisele finalistile kaotajad</t>
  </si>
  <si>
    <t>REPECHAGE  /  LOHUTUSRINGID</t>
  </si>
  <si>
    <t>Médaille de Bronze Pronksmedali võitja</t>
  </si>
  <si>
    <t>Médaille de Bronze             Pronksmedali võitja</t>
  </si>
  <si>
    <t>1/4 Finale                                1/4 Finaal</t>
  </si>
  <si>
    <t>Place  Koht</t>
  </si>
  <si>
    <t>Veiko Proovel</t>
  </si>
  <si>
    <t>Vello Aava</t>
  </si>
  <si>
    <t>Küllo Kõivu XVII mälestusvõistlused vabamaadluses</t>
  </si>
  <si>
    <t>Viljandi Spordihoone</t>
  </si>
  <si>
    <t>11.04.2015</t>
  </si>
  <si>
    <t>Vabamaadlus</t>
  </si>
  <si>
    <t>Ilmar Vestung (JMM)</t>
  </si>
  <si>
    <t>Aliaksei Shydlovski (Valgevene)</t>
  </si>
  <si>
    <t>Arnis Hank (Lapiti)</t>
  </si>
  <si>
    <t>Meelis Sillat (Tulevik)</t>
  </si>
  <si>
    <t>Hannes Käärik (Lapiti)</t>
  </si>
  <si>
    <t>Ilkka Outa (Soome)</t>
  </si>
  <si>
    <t>Ralfs Cigelniks (Läti)</t>
  </si>
  <si>
    <t>Arnas Abromavicius (Leedu)</t>
  </si>
  <si>
    <t>Rolands Kikors (Läti)</t>
  </si>
  <si>
    <t>Denis Nedobor (Leedu)</t>
  </si>
  <si>
    <t>Henrijs Indars (Läti)</t>
  </si>
  <si>
    <t>Domantas Pauliuscenko (Leedu)</t>
  </si>
  <si>
    <t>Georgi Jasnov (Tulevik)</t>
  </si>
  <si>
    <t>Evgeni Amikevur (Valgevene)</t>
  </si>
  <si>
    <t>Andris Ruhle (Läti)</t>
  </si>
  <si>
    <t>Reinards Andzans (Läti)</t>
  </si>
  <si>
    <t>Kaitys Mantas (Leedu)</t>
  </si>
  <si>
    <t>Andris Ozolins-Ozols (Läti)</t>
  </si>
  <si>
    <t>Eero Malmi (Soome)</t>
  </si>
  <si>
    <t>Artsiom Rudzianok (Valgevene)</t>
  </si>
  <si>
    <t>Armin Heinaste (Lapiti)</t>
  </si>
  <si>
    <t>Raul Pärnasalu (Põltsamaa SK)</t>
  </si>
  <si>
    <t>Janno Surva (Lapiti)</t>
  </si>
  <si>
    <t>Jouni Rosenlöf (Soome)</t>
  </si>
  <si>
    <t>Kristen Lõoke (JMM)</t>
  </si>
  <si>
    <t>Edgars Spurinsh (Läti)</t>
  </si>
  <si>
    <t>Mario Sild (Põltsamaa SK)</t>
  </si>
  <si>
    <t>Hergo Andruse (Põltsamaa SK)</t>
  </si>
  <si>
    <t>Andrei Kalenik (Valgevene)</t>
  </si>
  <si>
    <t>Norbert Aunapuu (Vändra SKP)</t>
  </si>
  <si>
    <t>Jako Kivimägi (Põltsamaa SK)</t>
  </si>
  <si>
    <t>Elar Hani (Lapiti)</t>
  </si>
  <si>
    <t>Guidas Rubezius (Leedu)</t>
  </si>
  <si>
    <t>Kuldar Asu (Tulevik)</t>
  </si>
  <si>
    <t>Rudolf Pragi (Lapiti)</t>
  </si>
  <si>
    <t>Dovydas Bušeckas (Leedu)</t>
  </si>
  <si>
    <t>Oleg Smirnov (Läti)</t>
  </si>
  <si>
    <t>Ardi Andruse (Põltsamaa SK)</t>
  </si>
  <si>
    <t>Igor Drozdovich (Valgevene)</t>
  </si>
  <si>
    <t>Aliaksandr Pauliuchenka (Valgevene)</t>
  </si>
  <si>
    <t>Yanor Puzynin (Valgevene)</t>
  </si>
  <si>
    <t>Alan Amirov (Läti)</t>
  </si>
  <si>
    <t>Mikita Sauchankav (Valgevene)</t>
  </si>
  <si>
    <t>Gleb Belokurov (Kuldkaru)</t>
  </si>
  <si>
    <t>Aimar Andruse (Põltsamaa SK)</t>
  </si>
  <si>
    <t>Jaanek Lips (Tulevik)</t>
  </si>
  <si>
    <t>Ronny Rännälä (Soome)</t>
  </si>
  <si>
    <t>Erik Becker (Tulevik)</t>
  </si>
  <si>
    <t>Emilis Rekašius (Leedu)</t>
  </si>
  <si>
    <t>Erik Reinbok (Kuldkaru)</t>
  </si>
  <si>
    <t>Eduards Frolovs (Läti)</t>
  </si>
  <si>
    <t>Markus Kriiskütt (Lapiti)</t>
  </si>
  <si>
    <t>Tomas Baracevicius (Leedu)</t>
  </si>
  <si>
    <t>Kaimo Aljas (Põltsamaa SK)</t>
  </si>
  <si>
    <t>Kristjan Lustus (Tulevik)</t>
  </si>
  <si>
    <t>Marek Kütt (Põltsamaa SK)</t>
  </si>
  <si>
    <t>Keith Kiik (Lapiti)</t>
  </si>
  <si>
    <t>Erko Lilletai (JMM)</t>
  </si>
  <si>
    <t>Kevin Ervald (Tulevik)</t>
  </si>
  <si>
    <t>Holger Toots (V.-Maarja)</t>
  </si>
  <si>
    <t>Kaimar Asu (Tulevik)</t>
  </si>
  <si>
    <t>Veniamin Zukov (Läti)</t>
  </si>
  <si>
    <t>Vadzim Tserakhau (Valgevene)</t>
  </si>
  <si>
    <t>Keiro Asu (Tulevik)</t>
  </si>
  <si>
    <t>Oliver Kajakas (JMM)</t>
  </si>
  <si>
    <t>Sandro Jermakov (Tulevik)</t>
  </si>
  <si>
    <t>Karl Toom (Tulevik)</t>
  </si>
  <si>
    <t>Virgo Raja (V.-Maarja)</t>
  </si>
  <si>
    <t>Demjans Smirnovs (Läti)</t>
  </si>
  <si>
    <t>Edik Belezov (Läti)</t>
  </si>
  <si>
    <t>Rene Talts (Tulevik)</t>
  </si>
  <si>
    <t>Vladislavs Mihailovs (Läti)</t>
  </si>
  <si>
    <t>Janar Lips (Tulevik)</t>
  </si>
  <si>
    <t>Jencitis Artis (Guldenes KSP)</t>
  </si>
  <si>
    <t>Maksims Prohorovs (Läti)</t>
  </si>
  <si>
    <t>Patrins Adriam Baltins (Läti)</t>
  </si>
  <si>
    <t>Sten-Markus Lohosalu (Tulevik)</t>
  </si>
  <si>
    <t>Maarius Kotsulim (JMM)</t>
  </si>
  <si>
    <t>Tristan Aleksandrov (Tulevik)</t>
  </si>
  <si>
    <t>Vitalijs Malinovskis (Läti)</t>
  </si>
  <si>
    <t>Karel Kuurmaa (JMM)</t>
  </si>
  <si>
    <t>Artur Timšin (KJSK)</t>
  </si>
  <si>
    <t>Egert Ast (Põltsamaa SK)</t>
  </si>
  <si>
    <t>Alans Treijs (Läti)</t>
  </si>
  <si>
    <t>Markus Sleter (V.-Maarja)</t>
  </si>
  <si>
    <t>Andris Apsitis (Läti)</t>
  </si>
  <si>
    <t>Aleksandrs Šinkorenko (Läti)</t>
  </si>
  <si>
    <t>Max Hristjuk (Tartu K Englas)</t>
  </si>
  <si>
    <t>Aimar Alksnis (Tulevik)</t>
  </si>
  <si>
    <t>Kristo Prinken (V.-Maarja)</t>
  </si>
  <si>
    <t>Edvins Kranga (Läti)</t>
  </si>
  <si>
    <t>Kardo Tamm (Tulevik)</t>
  </si>
  <si>
    <t>Richards Pobjarzins (Läti)</t>
  </si>
  <si>
    <t>Viljams Lutkevics (Läti)</t>
  </si>
  <si>
    <t>Brent Bürkland (JMM)</t>
  </si>
  <si>
    <t>Kristjan Jaago (V.-Maarja)</t>
  </si>
  <si>
    <t>Tomas Purvaitis (Läti)</t>
  </si>
  <si>
    <t>Markus Apsitis (Läti)</t>
  </si>
  <si>
    <t>Alekss Prohorovs (Läti)</t>
  </si>
  <si>
    <t>Marks Vasiljevs (Läti)</t>
  </si>
  <si>
    <t>Pavel Tõmner (Läti)</t>
  </si>
  <si>
    <t>Karl-Heinrich Kajakas (JMM)</t>
  </si>
  <si>
    <t>Volodars Smirnovs (Läti)</t>
  </si>
  <si>
    <t>Kaimar Tamm (Tulevik)</t>
  </si>
  <si>
    <t>Ilja Novajonovs (Läti)</t>
  </si>
  <si>
    <t>Rasmus Kaasik (V.-Maarja)</t>
  </si>
  <si>
    <t>Alans Karuzins (Gulbenes KSP)</t>
  </si>
  <si>
    <t>Maksims Stasjuks (Läti)</t>
  </si>
  <si>
    <t>Daniels Bendiks (Läti)</t>
  </si>
  <si>
    <t>Hanno Käärik (Lapiti)</t>
  </si>
  <si>
    <t>Zahar Jadeikin (Läti)</t>
  </si>
  <si>
    <t>Kaupo Kruusmäe (Tulevik)</t>
  </si>
  <si>
    <t>Vlads Skodorovs (Läti)</t>
  </si>
  <si>
    <t>Rainers Lukins (Ferrum)</t>
  </si>
  <si>
    <t>Georg Kristerson (Tartu K Englas)</t>
  </si>
  <si>
    <t>Reinis Šumanis (Läti)</t>
  </si>
  <si>
    <t>Ragnar Kuurmaa (JMM)</t>
  </si>
  <si>
    <t>Filipp Kolosov (KJSK)</t>
  </si>
  <si>
    <t>Oliver Siilbek (Põltsamaa SK)</t>
  </si>
  <si>
    <t>Rainer-Kevin Suuder (Tulevik)</t>
  </si>
  <si>
    <t>Gaidaz Mamedovs (Läti)</t>
  </si>
  <si>
    <t>Ülor Padu (Tulevik)</t>
  </si>
  <si>
    <t>Remo Ojaste (V.-Maarja)</t>
  </si>
  <si>
    <t>Peeter Pragi (Lapiti)</t>
  </si>
  <si>
    <t>Miks Jencitis (Gulbenes KSP)</t>
  </si>
  <si>
    <t>Elmar Braks (JMM)</t>
  </si>
  <si>
    <t>Nikita Tarasovs (Läti)</t>
  </si>
  <si>
    <t>Martins Megris (Ferrum)</t>
  </si>
  <si>
    <t>Osmans Dzasezevs (Läti)</t>
  </si>
  <si>
    <t>Ville Jaskars (Soome)</t>
  </si>
  <si>
    <t>Ralfs Milherts (Ferrum)</t>
  </si>
  <si>
    <t>3.-4. koht</t>
  </si>
  <si>
    <t>Mihkel Iljin (JMM)</t>
  </si>
  <si>
    <t>sv</t>
  </si>
  <si>
    <t xml:space="preserve"> -22 kg</t>
  </si>
  <si>
    <t xml:space="preserve"> -24 kg</t>
  </si>
  <si>
    <t xml:space="preserve"> -26 kg</t>
  </si>
  <si>
    <t xml:space="preserve"> -29 kg</t>
  </si>
  <si>
    <t xml:space="preserve"> -32 kg</t>
  </si>
  <si>
    <t xml:space="preserve"> -35 kg</t>
  </si>
  <si>
    <t xml:space="preserve"> -38 kg</t>
  </si>
  <si>
    <t xml:space="preserve"> -42 kg</t>
  </si>
  <si>
    <t xml:space="preserve"> -46 kg</t>
  </si>
  <si>
    <t xml:space="preserve"> -50 kg</t>
  </si>
  <si>
    <t xml:space="preserve"> -57 kg</t>
  </si>
  <si>
    <t xml:space="preserve"> -61 kg</t>
  </si>
  <si>
    <t xml:space="preserve"> -65 kg</t>
  </si>
  <si>
    <t xml:space="preserve"> -70 kg</t>
  </si>
  <si>
    <t xml:space="preserve"> -74 kg</t>
  </si>
  <si>
    <t xml:space="preserve"> -86 kg</t>
  </si>
  <si>
    <t xml:space="preserve"> -97 kg</t>
  </si>
  <si>
    <t xml:space="preserve"> -125 kg</t>
  </si>
  <si>
    <t>Toms-Ricards Krievins (Ferrum)</t>
  </si>
  <si>
    <t>Täiskasvanud</t>
  </si>
  <si>
    <t>Peakohtunik: Vello Aava</t>
  </si>
  <si>
    <t>Peasekretär: Veiko Proovel</t>
  </si>
  <si>
    <t>Evgeni Aliashkevich (Valgevene)</t>
  </si>
  <si>
    <t>Penno Pall (Põltsamaa SK)</t>
  </si>
  <si>
    <t>Janno Uusmaa (JMM)</t>
  </si>
  <si>
    <t>Disq.</t>
  </si>
  <si>
    <t>8.-9.</t>
  </si>
  <si>
    <t>vig</t>
  </si>
  <si>
    <t>Sten Orav (Tulevik)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</si>
</sst>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0" xfId="0" applyAlignment="1">
      <alignment horizontal="distributed" vertical="center" textRotation="90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 textRotation="90"/>
    </xf>
    <xf numFmtId="0" fontId="4" fillId="0" borderId="0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 horizontal="distributed" vertical="center" textRotation="90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5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2" fillId="0" borderId="15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vertical="distributed"/>
    </xf>
    <xf numFmtId="0" fontId="2" fillId="0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distributed" vertical="center" textRotation="9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distributed"/>
    </xf>
    <xf numFmtId="0" fontId="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vertical="distributed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distributed" vertical="center" textRotation="90"/>
    </xf>
    <xf numFmtId="0" fontId="9" fillId="0" borderId="33" xfId="0" applyFont="1" applyBorder="1" applyAlignment="1">
      <alignment vertical="distributed"/>
    </xf>
    <xf numFmtId="0" fontId="15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2" fillId="0" borderId="37" xfId="0" applyFont="1" applyBorder="1" applyAlignment="1">
      <alignment horizontal="distributed" vertical="center" textRotation="90"/>
    </xf>
    <xf numFmtId="0" fontId="2" fillId="0" borderId="38" xfId="0" applyFont="1" applyBorder="1" applyAlignment="1">
      <alignment/>
    </xf>
    <xf numFmtId="0" fontId="9" fillId="0" borderId="38" xfId="0" applyFont="1" applyBorder="1" applyAlignment="1">
      <alignment/>
    </xf>
    <xf numFmtId="0" fontId="0" fillId="0" borderId="37" xfId="0" applyBorder="1" applyAlignment="1">
      <alignment horizontal="distributed" vertical="center" textRotation="90"/>
    </xf>
    <xf numFmtId="0" fontId="2" fillId="0" borderId="3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9" xfId="0" applyBorder="1" applyAlignment="1">
      <alignment horizontal="distributed" vertical="center" textRotation="90"/>
    </xf>
    <xf numFmtId="0" fontId="4" fillId="0" borderId="10" xfId="0" applyFont="1" applyBorder="1" applyAlignment="1">
      <alignment vertical="distributed"/>
    </xf>
    <xf numFmtId="0" fontId="0" fillId="0" borderId="10" xfId="0" applyBorder="1" applyAlignment="1">
      <alignment vertical="distributed"/>
    </xf>
    <xf numFmtId="0" fontId="2" fillId="0" borderId="10" xfId="0" applyFont="1" applyBorder="1" applyAlignment="1">
      <alignment vertical="distributed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distributed"/>
    </xf>
    <xf numFmtId="0" fontId="0" fillId="0" borderId="38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" fillId="0" borderId="0" xfId="0" applyFont="1" applyBorder="1" applyAlignment="1">
      <alignment vertical="distributed"/>
    </xf>
    <xf numFmtId="0" fontId="9" fillId="0" borderId="38" xfId="0" applyFont="1" applyBorder="1" applyAlignment="1">
      <alignment horizontal="center"/>
    </xf>
    <xf numFmtId="0" fontId="5" fillId="0" borderId="38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0" fontId="9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2" xfId="0" applyFont="1" applyBorder="1" applyAlignment="1">
      <alignment horizontal="center" vertical="distributed"/>
    </xf>
    <xf numFmtId="0" fontId="2" fillId="0" borderId="40" xfId="0" applyFont="1" applyBorder="1" applyAlignment="1">
      <alignment horizontal="center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41" xfId="0" applyFont="1" applyBorder="1" applyAlignment="1">
      <alignment horizontal="center" vertical="distributed"/>
    </xf>
    <xf numFmtId="0" fontId="2" fillId="0" borderId="43" xfId="0" applyFont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distributed"/>
    </xf>
    <xf numFmtId="0" fontId="2" fillId="0" borderId="0" xfId="0" applyFont="1" applyAlignment="1">
      <alignment horizontal="distributed" vertical="distributed" textRotation="90"/>
    </xf>
    <xf numFmtId="0" fontId="2" fillId="0" borderId="36" xfId="0" applyFont="1" applyBorder="1" applyAlignment="1">
      <alignment horizontal="distributed" vertical="distributed" textRotation="90"/>
    </xf>
    <xf numFmtId="0" fontId="15" fillId="0" borderId="33" xfId="0" applyFont="1" applyBorder="1" applyAlignment="1">
      <alignment vertical="distributed"/>
    </xf>
    <xf numFmtId="0" fontId="2" fillId="0" borderId="33" xfId="0" applyFont="1" applyBorder="1" applyAlignment="1">
      <alignment vertical="distributed"/>
    </xf>
    <xf numFmtId="0" fontId="9" fillId="0" borderId="33" xfId="0" applyFont="1" applyBorder="1" applyAlignment="1">
      <alignment horizontal="center" vertical="distributed"/>
    </xf>
    <xf numFmtId="0" fontId="9" fillId="0" borderId="34" xfId="0" applyFont="1" applyBorder="1" applyAlignment="1">
      <alignment horizontal="center" vertical="distributed"/>
    </xf>
    <xf numFmtId="0" fontId="2" fillId="0" borderId="37" xfId="0" applyFont="1" applyBorder="1" applyAlignment="1">
      <alignment horizontal="distributed" vertical="distributed" textRotation="90"/>
    </xf>
    <xf numFmtId="0" fontId="2" fillId="0" borderId="38" xfId="0" applyFont="1" applyBorder="1" applyAlignment="1">
      <alignment vertical="distributed"/>
    </xf>
    <xf numFmtId="0" fontId="9" fillId="0" borderId="38" xfId="0" applyFont="1" applyBorder="1" applyAlignment="1">
      <alignment vertical="distributed"/>
    </xf>
    <xf numFmtId="0" fontId="0" fillId="0" borderId="37" xfId="0" applyBorder="1" applyAlignment="1">
      <alignment horizontal="distributed" vertical="distributed" textRotation="90"/>
    </xf>
    <xf numFmtId="0" fontId="5" fillId="0" borderId="0" xfId="0" applyFont="1" applyBorder="1" applyAlignment="1">
      <alignment vertical="distributed"/>
    </xf>
    <xf numFmtId="0" fontId="4" fillId="0" borderId="38" xfId="0" applyFont="1" applyBorder="1" applyAlignment="1">
      <alignment vertical="distributed"/>
    </xf>
    <xf numFmtId="0" fontId="9" fillId="0" borderId="38" xfId="0" applyFont="1" applyBorder="1" applyAlignment="1">
      <alignment horizontal="center" vertical="distributed"/>
    </xf>
    <xf numFmtId="0" fontId="0" fillId="0" borderId="38" xfId="0" applyBorder="1" applyAlignment="1">
      <alignment horizontal="center" vertical="distributed"/>
    </xf>
    <xf numFmtId="0" fontId="0" fillId="0" borderId="0" xfId="0" applyBorder="1" applyAlignment="1">
      <alignment horizontal="left" vertical="distributed"/>
    </xf>
    <xf numFmtId="0" fontId="5" fillId="0" borderId="38" xfId="0" applyFont="1" applyBorder="1" applyAlignment="1">
      <alignment vertical="distributed"/>
    </xf>
    <xf numFmtId="0" fontId="4" fillId="0" borderId="0" xfId="0" applyFont="1" applyBorder="1" applyAlignment="1">
      <alignment horizontal="left" vertical="distributed"/>
    </xf>
    <xf numFmtId="0" fontId="0" fillId="0" borderId="39" xfId="0" applyBorder="1" applyAlignment="1">
      <alignment horizontal="distributed" vertical="distributed" textRotation="90"/>
    </xf>
    <xf numFmtId="0" fontId="0" fillId="0" borderId="10" xfId="0" applyBorder="1" applyAlignment="1">
      <alignment horizontal="center" vertical="distributed"/>
    </xf>
    <xf numFmtId="0" fontId="0" fillId="0" borderId="35" xfId="0" applyBorder="1" applyAlignment="1">
      <alignment horizontal="center" vertical="distributed"/>
    </xf>
    <xf numFmtId="0" fontId="0" fillId="0" borderId="0" xfId="0" applyAlignment="1">
      <alignment horizontal="distributed" vertical="distributed" textRotation="90"/>
    </xf>
    <xf numFmtId="0" fontId="2" fillId="0" borderId="43" xfId="0" applyFont="1" applyFill="1" applyBorder="1" applyAlignment="1">
      <alignment horizontal="center" vertical="distributed"/>
    </xf>
    <xf numFmtId="0" fontId="14" fillId="0" borderId="0" xfId="0" applyFont="1" applyBorder="1" applyAlignment="1">
      <alignment vertical="distributed"/>
    </xf>
    <xf numFmtId="0" fontId="2" fillId="0" borderId="0" xfId="0" applyFont="1" applyBorder="1" applyAlignment="1">
      <alignment horizontal="distributed" vertical="distributed" textRotation="90"/>
    </xf>
    <xf numFmtId="0" fontId="15" fillId="0" borderId="0" xfId="0" applyFont="1" applyBorder="1" applyAlignment="1">
      <alignment vertical="distributed"/>
    </xf>
    <xf numFmtId="0" fontId="0" fillId="0" borderId="0" xfId="0" applyBorder="1" applyAlignment="1">
      <alignment horizontal="distributed" vertical="distributed" textRotation="90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distributed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vertical="distributed"/>
    </xf>
    <xf numFmtId="0" fontId="4" fillId="0" borderId="35" xfId="0" applyFont="1" applyBorder="1" applyAlignment="1">
      <alignment vertical="center"/>
    </xf>
    <xf numFmtId="0" fontId="1" fillId="0" borderId="10" xfId="0" applyFont="1" applyBorder="1" applyAlignment="1">
      <alignment vertical="distributed"/>
    </xf>
    <xf numFmtId="0" fontId="5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47" xfId="0" applyFont="1" applyFill="1" applyBorder="1" applyAlignment="1">
      <alignment horizontal="center" vertical="center" textRotation="90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47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9" fillId="0" borderId="36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textRotation="90"/>
    </xf>
    <xf numFmtId="0" fontId="13" fillId="0" borderId="50" xfId="0" applyFont="1" applyBorder="1" applyAlignment="1">
      <alignment horizontal="center" vertical="center" textRotation="90"/>
    </xf>
    <xf numFmtId="0" fontId="2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5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49" xfId="0" applyNumberFormat="1" applyFont="1" applyBorder="1" applyAlignment="1">
      <alignment horizontal="center" vertical="center" textRotation="90"/>
    </xf>
    <xf numFmtId="2" fontId="2" fillId="0" borderId="50" xfId="0" applyNumberFormat="1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 textRotation="90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left" vertical="distributed"/>
    </xf>
    <xf numFmtId="0" fontId="2" fillId="0" borderId="36" xfId="0" applyFont="1" applyBorder="1" applyAlignment="1">
      <alignment horizontal="center" vertical="distributed"/>
    </xf>
    <xf numFmtId="0" fontId="2" fillId="0" borderId="34" xfId="0" applyFont="1" applyBorder="1" applyAlignment="1">
      <alignment horizontal="center" vertical="distributed"/>
    </xf>
    <xf numFmtId="0" fontId="2" fillId="0" borderId="39" xfId="0" applyFont="1" applyBorder="1" applyAlignment="1">
      <alignment horizontal="center" vertical="distributed"/>
    </xf>
    <xf numFmtId="0" fontId="2" fillId="0" borderId="35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9" fillId="0" borderId="65" xfId="0" applyFont="1" applyBorder="1" applyAlignment="1">
      <alignment horizontal="center" vertical="distributed"/>
    </xf>
    <xf numFmtId="0" fontId="2" fillId="0" borderId="14" xfId="0" applyFont="1" applyBorder="1" applyAlignment="1">
      <alignment horizontal="left" vertical="distributed"/>
    </xf>
    <xf numFmtId="0" fontId="2" fillId="0" borderId="19" xfId="0" applyFont="1" applyBorder="1" applyAlignment="1">
      <alignment horizontal="left" vertical="distributed"/>
    </xf>
    <xf numFmtId="0" fontId="9" fillId="0" borderId="36" xfId="0" applyFont="1" applyBorder="1" applyAlignment="1">
      <alignment horizontal="center" vertical="distributed"/>
    </xf>
    <xf numFmtId="0" fontId="9" fillId="0" borderId="33" xfId="0" applyFont="1" applyBorder="1" applyAlignment="1">
      <alignment horizontal="center" vertical="distributed"/>
    </xf>
    <xf numFmtId="0" fontId="9" fillId="0" borderId="34" xfId="0" applyFont="1" applyBorder="1" applyAlignment="1">
      <alignment horizontal="center" vertical="distributed"/>
    </xf>
    <xf numFmtId="0" fontId="9" fillId="0" borderId="39" xfId="0" applyFont="1" applyBorder="1" applyAlignment="1">
      <alignment horizontal="center" vertical="distributed"/>
    </xf>
    <xf numFmtId="0" fontId="9" fillId="0" borderId="10" xfId="0" applyFont="1" applyBorder="1" applyAlignment="1">
      <alignment horizontal="center" vertical="distributed"/>
    </xf>
    <xf numFmtId="0" fontId="9" fillId="0" borderId="35" xfId="0" applyFont="1" applyBorder="1" applyAlignment="1">
      <alignment horizontal="center" vertical="distributed"/>
    </xf>
    <xf numFmtId="0" fontId="9" fillId="0" borderId="36" xfId="0" applyFont="1" applyBorder="1" applyAlignment="1">
      <alignment horizontal="center" vertical="distributed"/>
    </xf>
    <xf numFmtId="0" fontId="9" fillId="0" borderId="39" xfId="0" applyFont="1" applyBorder="1" applyAlignment="1">
      <alignment horizontal="center" vertical="distributed"/>
    </xf>
    <xf numFmtId="0" fontId="14" fillId="0" borderId="36" xfId="0" applyFont="1" applyBorder="1" applyAlignment="1">
      <alignment horizontal="center" vertical="distributed"/>
    </xf>
    <xf numFmtId="0" fontId="14" fillId="0" borderId="33" xfId="0" applyFont="1" applyBorder="1" applyAlignment="1">
      <alignment horizontal="center" vertical="distributed"/>
    </xf>
    <xf numFmtId="0" fontId="14" fillId="0" borderId="34" xfId="0" applyFont="1" applyBorder="1" applyAlignment="1">
      <alignment horizontal="center" vertical="distributed"/>
    </xf>
    <xf numFmtId="0" fontId="14" fillId="0" borderId="39" xfId="0" applyFont="1" applyBorder="1" applyAlignment="1">
      <alignment horizontal="center" vertical="distributed"/>
    </xf>
    <xf numFmtId="0" fontId="14" fillId="0" borderId="10" xfId="0" applyFont="1" applyBorder="1" applyAlignment="1">
      <alignment horizontal="center" vertical="distributed"/>
    </xf>
    <xf numFmtId="0" fontId="14" fillId="0" borderId="35" xfId="0" applyFont="1" applyBorder="1" applyAlignment="1">
      <alignment horizontal="center" vertical="distributed"/>
    </xf>
    <xf numFmtId="0" fontId="1" fillId="0" borderId="0" xfId="0" applyFont="1" applyAlignment="1">
      <alignment horizontal="center"/>
    </xf>
    <xf numFmtId="0" fontId="14" fillId="0" borderId="36" xfId="0" applyFont="1" applyBorder="1" applyAlignment="1">
      <alignment horizontal="center" vertical="distributed"/>
    </xf>
    <xf numFmtId="0" fontId="14" fillId="0" borderId="33" xfId="0" applyFont="1" applyBorder="1" applyAlignment="1">
      <alignment horizontal="center" vertical="distributed"/>
    </xf>
    <xf numFmtId="0" fontId="14" fillId="0" borderId="34" xfId="0" applyFont="1" applyBorder="1" applyAlignment="1">
      <alignment horizontal="center" vertical="distributed"/>
    </xf>
    <xf numFmtId="0" fontId="14" fillId="0" borderId="39" xfId="0" applyFont="1" applyBorder="1" applyAlignment="1">
      <alignment horizontal="center" vertical="distributed"/>
    </xf>
    <xf numFmtId="0" fontId="14" fillId="0" borderId="10" xfId="0" applyFont="1" applyBorder="1" applyAlignment="1">
      <alignment horizontal="center" vertical="distributed"/>
    </xf>
    <xf numFmtId="0" fontId="14" fillId="0" borderId="35" xfId="0" applyFont="1" applyBorder="1" applyAlignment="1">
      <alignment horizontal="center" vertical="distributed"/>
    </xf>
    <xf numFmtId="0" fontId="14" fillId="0" borderId="36" xfId="0" applyFont="1" applyBorder="1" applyAlignment="1">
      <alignment horizontal="center" vertical="distributed"/>
    </xf>
    <xf numFmtId="0" fontId="14" fillId="0" borderId="33" xfId="0" applyFont="1" applyBorder="1" applyAlignment="1">
      <alignment horizontal="center" vertical="distributed"/>
    </xf>
    <xf numFmtId="0" fontId="14" fillId="0" borderId="34" xfId="0" applyFont="1" applyBorder="1" applyAlignment="1">
      <alignment horizontal="center" vertical="distributed"/>
    </xf>
    <xf numFmtId="0" fontId="14" fillId="0" borderId="39" xfId="0" applyFont="1" applyBorder="1" applyAlignment="1">
      <alignment horizontal="center" vertical="distributed"/>
    </xf>
    <xf numFmtId="0" fontId="14" fillId="0" borderId="10" xfId="0" applyFont="1" applyBorder="1" applyAlignment="1">
      <alignment horizontal="center" vertical="distributed"/>
    </xf>
    <xf numFmtId="0" fontId="14" fillId="0" borderId="35" xfId="0" applyFont="1" applyBorder="1" applyAlignment="1">
      <alignment horizontal="center" vertical="distributed"/>
    </xf>
    <xf numFmtId="49" fontId="4" fillId="0" borderId="0" xfId="0" applyNumberFormat="1" applyFont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14" fontId="4" fillId="0" borderId="0" xfId="0" applyNumberFormat="1" applyFont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 vertical="distributed"/>
    </xf>
    <xf numFmtId="0" fontId="9" fillId="0" borderId="37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38" xfId="0" applyFont="1" applyBorder="1" applyAlignment="1">
      <alignment horizontal="center" vertical="distributed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 vertical="distributed"/>
    </xf>
    <xf numFmtId="0" fontId="1" fillId="0" borderId="39" xfId="0" applyFont="1" applyBorder="1" applyAlignment="1">
      <alignment horizontal="center" vertical="distributed"/>
    </xf>
    <xf numFmtId="0" fontId="1" fillId="0" borderId="33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1" fillId="0" borderId="34" xfId="0" applyFont="1" applyBorder="1" applyAlignment="1">
      <alignment horizontal="center" vertical="distributed"/>
    </xf>
    <xf numFmtId="0" fontId="1" fillId="0" borderId="35" xfId="0" applyFont="1" applyBorder="1" applyAlignment="1">
      <alignment horizontal="center" vertical="distributed"/>
    </xf>
    <xf numFmtId="0" fontId="9" fillId="0" borderId="47" xfId="0" applyFont="1" applyBorder="1" applyAlignment="1">
      <alignment horizontal="center" vertical="distributed"/>
    </xf>
    <xf numFmtId="0" fontId="2" fillId="0" borderId="23" xfId="0" applyFont="1" applyBorder="1" applyAlignment="1">
      <alignment horizontal="left" vertical="distributed"/>
    </xf>
    <xf numFmtId="0" fontId="14" fillId="0" borderId="16" xfId="0" applyFont="1" applyBorder="1" applyAlignment="1">
      <alignment horizontal="center" vertical="distributed"/>
    </xf>
    <xf numFmtId="0" fontId="14" fillId="0" borderId="17" xfId="0" applyFont="1" applyBorder="1" applyAlignment="1">
      <alignment horizontal="center" vertical="distributed"/>
    </xf>
    <xf numFmtId="0" fontId="14" fillId="0" borderId="18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53" xfId="0" applyFont="1" applyFill="1" applyBorder="1" applyAlignment="1">
      <alignment horizontal="left" vertical="center" indent="1"/>
    </xf>
    <xf numFmtId="0" fontId="2" fillId="0" borderId="33" xfId="0" applyFont="1" applyFill="1" applyBorder="1" applyAlignment="1">
      <alignment horizontal="left" vertical="center" indent="1"/>
    </xf>
    <xf numFmtId="0" fontId="2" fillId="0" borderId="34" xfId="0" applyFont="1" applyFill="1" applyBorder="1" applyAlignment="1">
      <alignment horizontal="left" vertical="center" indent="1"/>
    </xf>
    <xf numFmtId="0" fontId="2" fillId="0" borderId="47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35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distributed"/>
    </xf>
    <xf numFmtId="0" fontId="2" fillId="0" borderId="19" xfId="0" applyFont="1" applyFill="1" applyBorder="1" applyAlignment="1">
      <alignment horizontal="left" vertical="distributed"/>
    </xf>
    <xf numFmtId="49" fontId="4" fillId="33" borderId="33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49" fontId="3" fillId="34" borderId="36" xfId="0" applyNumberFormat="1" applyFont="1" applyFill="1" applyBorder="1" applyAlignment="1">
      <alignment horizontal="center"/>
    </xf>
    <xf numFmtId="49" fontId="3" fillId="34" borderId="33" xfId="0" applyNumberFormat="1" applyFont="1" applyFill="1" applyBorder="1" applyAlignment="1">
      <alignment horizontal="center"/>
    </xf>
    <xf numFmtId="49" fontId="3" fillId="34" borderId="34" xfId="0" applyNumberFormat="1" applyFont="1" applyFill="1" applyBorder="1" applyAlignment="1">
      <alignment horizontal="center"/>
    </xf>
    <xf numFmtId="49" fontId="3" fillId="34" borderId="39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3" fillId="34" borderId="35" xfId="0" applyNumberFormat="1" applyFont="1" applyFill="1" applyBorder="1" applyAlignment="1">
      <alignment horizontal="center"/>
    </xf>
    <xf numFmtId="49" fontId="3" fillId="34" borderId="36" xfId="0" applyNumberFormat="1" applyFont="1" applyFill="1" applyBorder="1" applyAlignment="1">
      <alignment horizontal="center" vertical="distributed"/>
    </xf>
    <xf numFmtId="49" fontId="3" fillId="34" borderId="33" xfId="0" applyNumberFormat="1" applyFont="1" applyFill="1" applyBorder="1" applyAlignment="1">
      <alignment horizontal="center" vertical="distributed"/>
    </xf>
    <xf numFmtId="49" fontId="3" fillId="34" borderId="34" xfId="0" applyNumberFormat="1" applyFont="1" applyFill="1" applyBorder="1" applyAlignment="1">
      <alignment horizontal="center" vertical="distributed"/>
    </xf>
    <xf numFmtId="49" fontId="3" fillId="34" borderId="39" xfId="0" applyNumberFormat="1" applyFont="1" applyFill="1" applyBorder="1" applyAlignment="1">
      <alignment horizontal="center" vertical="distributed"/>
    </xf>
    <xf numFmtId="49" fontId="3" fillId="34" borderId="10" xfId="0" applyNumberFormat="1" applyFont="1" applyFill="1" applyBorder="1" applyAlignment="1">
      <alignment horizontal="center" vertical="distributed"/>
    </xf>
    <xf numFmtId="49" fontId="3" fillId="34" borderId="35" xfId="0" applyNumberFormat="1" applyFont="1" applyFill="1" applyBorder="1" applyAlignment="1">
      <alignment horizontal="center" vertical="distributed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76950" y="1485900"/>
          <a:ext cx="161925" cy="120015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50</xdr:row>
      <xdr:rowOff>9525</xdr:rowOff>
    </xdr:from>
    <xdr:to>
      <xdr:col>23</xdr:col>
      <xdr:colOff>171450</xdr:colOff>
      <xdr:row>53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9820275" y="70580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35</xdr:row>
      <xdr:rowOff>0</xdr:rowOff>
    </xdr:from>
    <xdr:to>
      <xdr:col>23</xdr:col>
      <xdr:colOff>171450</xdr:colOff>
      <xdr:row>38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9820275" y="49530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47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33625" y="6153150"/>
          <a:ext cx="180975" cy="4381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50</xdr:row>
      <xdr:rowOff>0</xdr:rowOff>
    </xdr:from>
    <xdr:to>
      <xdr:col>23</xdr:col>
      <xdr:colOff>171450</xdr:colOff>
      <xdr:row>53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9820275" y="70485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35</xdr:row>
      <xdr:rowOff>0</xdr:rowOff>
    </xdr:from>
    <xdr:to>
      <xdr:col>23</xdr:col>
      <xdr:colOff>171450</xdr:colOff>
      <xdr:row>38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9820275" y="49530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7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30</xdr:row>
      <xdr:rowOff>0</xdr:rowOff>
    </xdr:from>
    <xdr:to>
      <xdr:col>15</xdr:col>
      <xdr:colOff>171450</xdr:colOff>
      <xdr:row>42</xdr:row>
      <xdr:rowOff>0</xdr:rowOff>
    </xdr:to>
    <xdr:grpSp>
      <xdr:nvGrpSpPr>
        <xdr:cNvPr id="31" name="Group 32"/>
        <xdr:cNvGrpSpPr>
          <a:grpSpLocks/>
        </xdr:cNvGrpSpPr>
      </xdr:nvGrpSpPr>
      <xdr:grpSpPr>
        <a:xfrm>
          <a:off x="6076950" y="428625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32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36" name="Group 37"/>
        <xdr:cNvGrpSpPr>
          <a:grpSpLocks/>
        </xdr:cNvGrpSpPr>
      </xdr:nvGrpSpPr>
      <xdr:grpSpPr>
        <a:xfrm>
          <a:off x="4200525" y="13525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7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39</xdr:row>
      <xdr:rowOff>0</xdr:rowOff>
    </xdr:from>
    <xdr:to>
      <xdr:col>12</xdr:col>
      <xdr:colOff>0</xdr:colOff>
      <xdr:row>45</xdr:row>
      <xdr:rowOff>0</xdr:rowOff>
    </xdr:to>
    <xdr:grpSp>
      <xdr:nvGrpSpPr>
        <xdr:cNvPr id="41" name="Group 42"/>
        <xdr:cNvGrpSpPr>
          <a:grpSpLocks/>
        </xdr:cNvGrpSpPr>
      </xdr:nvGrpSpPr>
      <xdr:grpSpPr>
        <a:xfrm>
          <a:off x="4219575" y="5486400"/>
          <a:ext cx="161925" cy="819150"/>
          <a:chOff x="882" y="375"/>
          <a:chExt cx="25" cy="480"/>
        </a:xfrm>
        <a:solidFill>
          <a:srgbClr val="FFFFFF"/>
        </a:solidFill>
      </xdr:grpSpPr>
      <xdr:sp>
        <xdr:nvSpPr>
          <xdr:cNvPr id="42" name="Line 4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13</xdr:row>
      <xdr:rowOff>0</xdr:rowOff>
    </xdr:from>
    <xdr:to>
      <xdr:col>20</xdr:col>
      <xdr:colOff>0</xdr:colOff>
      <xdr:row>36</xdr:row>
      <xdr:rowOff>0</xdr:rowOff>
    </xdr:to>
    <xdr:grpSp>
      <xdr:nvGrpSpPr>
        <xdr:cNvPr id="46" name="Group 47"/>
        <xdr:cNvGrpSpPr>
          <a:grpSpLocks/>
        </xdr:cNvGrpSpPr>
      </xdr:nvGrpSpPr>
      <xdr:grpSpPr>
        <a:xfrm>
          <a:off x="7934325" y="2019300"/>
          <a:ext cx="209550" cy="3067050"/>
          <a:chOff x="882" y="375"/>
          <a:chExt cx="25" cy="480"/>
        </a:xfrm>
        <a:solidFill>
          <a:srgbClr val="FFFFFF"/>
        </a:solidFill>
      </xdr:grpSpPr>
      <xdr:sp>
        <xdr:nvSpPr>
          <xdr:cNvPr id="47" name="Line 4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790575</xdr:colOff>
      <xdr:row>36</xdr:row>
      <xdr:rowOff>0</xdr:rowOff>
    </xdr:from>
    <xdr:to>
      <xdr:col>27</xdr:col>
      <xdr:colOff>114300</xdr:colOff>
      <xdr:row>44</xdr:row>
      <xdr:rowOff>19050</xdr:rowOff>
    </xdr:to>
    <xdr:grpSp>
      <xdr:nvGrpSpPr>
        <xdr:cNvPr id="51" name="Group 53"/>
        <xdr:cNvGrpSpPr>
          <a:grpSpLocks/>
        </xdr:cNvGrpSpPr>
      </xdr:nvGrpSpPr>
      <xdr:grpSpPr>
        <a:xfrm>
          <a:off x="10972800" y="5086350"/>
          <a:ext cx="828675" cy="1085850"/>
          <a:chOff x="970" y="1208"/>
          <a:chExt cx="71" cy="91"/>
        </a:xfrm>
        <a:solidFill>
          <a:srgbClr val="FFFFFF"/>
        </a:solidFill>
      </xdr:grpSpPr>
      <xdr:sp>
        <xdr:nvSpPr>
          <xdr:cNvPr id="52" name="Line 54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5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6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7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8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781050</xdr:colOff>
      <xdr:row>51</xdr:row>
      <xdr:rowOff>0</xdr:rowOff>
    </xdr:from>
    <xdr:to>
      <xdr:col>27</xdr:col>
      <xdr:colOff>114300</xdr:colOff>
      <xdr:row>58</xdr:row>
      <xdr:rowOff>133350</xdr:rowOff>
    </xdr:to>
    <xdr:grpSp>
      <xdr:nvGrpSpPr>
        <xdr:cNvPr id="57" name="Group 59"/>
        <xdr:cNvGrpSpPr>
          <a:grpSpLocks/>
        </xdr:cNvGrpSpPr>
      </xdr:nvGrpSpPr>
      <xdr:grpSpPr>
        <a:xfrm>
          <a:off x="10963275" y="7181850"/>
          <a:ext cx="838200" cy="1066800"/>
          <a:chOff x="970" y="1208"/>
          <a:chExt cx="71" cy="91"/>
        </a:xfrm>
        <a:solidFill>
          <a:srgbClr val="FFFFFF"/>
        </a:solidFill>
      </xdr:grpSpPr>
      <xdr:sp>
        <xdr:nvSpPr>
          <xdr:cNvPr id="58" name="Line 60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1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2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3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4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41</xdr:row>
      <xdr:rowOff>0</xdr:rowOff>
    </xdr:to>
    <xdr:grpSp>
      <xdr:nvGrpSpPr>
        <xdr:cNvPr id="63" name="Group 65"/>
        <xdr:cNvGrpSpPr>
          <a:grpSpLocks/>
        </xdr:cNvGrpSpPr>
      </xdr:nvGrpSpPr>
      <xdr:grpSpPr>
        <a:xfrm>
          <a:off x="2333625" y="53530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64" name="Line 6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35</xdr:row>
      <xdr:rowOff>0</xdr:rowOff>
    </xdr:to>
    <xdr:grpSp>
      <xdr:nvGrpSpPr>
        <xdr:cNvPr id="68" name="Group 70"/>
        <xdr:cNvGrpSpPr>
          <a:grpSpLocks/>
        </xdr:cNvGrpSpPr>
      </xdr:nvGrpSpPr>
      <xdr:grpSpPr>
        <a:xfrm>
          <a:off x="2333625" y="45529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69" name="Line 7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27</xdr:row>
      <xdr:rowOff>0</xdr:rowOff>
    </xdr:from>
    <xdr:to>
      <xdr:col>11</xdr:col>
      <xdr:colOff>171450</xdr:colOff>
      <xdr:row>33</xdr:row>
      <xdr:rowOff>0</xdr:rowOff>
    </xdr:to>
    <xdr:grpSp>
      <xdr:nvGrpSpPr>
        <xdr:cNvPr id="73" name="Group 75"/>
        <xdr:cNvGrpSpPr>
          <a:grpSpLocks/>
        </xdr:cNvGrpSpPr>
      </xdr:nvGrpSpPr>
      <xdr:grpSpPr>
        <a:xfrm>
          <a:off x="4210050" y="388620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74" name="Line 76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7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8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9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29</xdr:row>
      <xdr:rowOff>0</xdr:rowOff>
    </xdr:to>
    <xdr:grpSp>
      <xdr:nvGrpSpPr>
        <xdr:cNvPr id="78" name="Group 80"/>
        <xdr:cNvGrpSpPr>
          <a:grpSpLocks/>
        </xdr:cNvGrpSpPr>
      </xdr:nvGrpSpPr>
      <xdr:grpSpPr>
        <a:xfrm>
          <a:off x="2333625" y="37528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9" name="Line 8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83" name="Group 85"/>
        <xdr:cNvGrpSpPr>
          <a:grpSpLocks/>
        </xdr:cNvGrpSpPr>
      </xdr:nvGrpSpPr>
      <xdr:grpSpPr>
        <a:xfrm>
          <a:off x="2333625" y="29527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84" name="Line 8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15</xdr:row>
      <xdr:rowOff>0</xdr:rowOff>
    </xdr:from>
    <xdr:to>
      <xdr:col>11</xdr:col>
      <xdr:colOff>171450</xdr:colOff>
      <xdr:row>21</xdr:row>
      <xdr:rowOff>0</xdr:rowOff>
    </xdr:to>
    <xdr:grpSp>
      <xdr:nvGrpSpPr>
        <xdr:cNvPr id="88" name="Group 90"/>
        <xdr:cNvGrpSpPr>
          <a:grpSpLocks/>
        </xdr:cNvGrpSpPr>
      </xdr:nvGrpSpPr>
      <xdr:grpSpPr>
        <a:xfrm>
          <a:off x="4210050" y="228600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89" name="Line 91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2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3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4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17</xdr:row>
      <xdr:rowOff>0</xdr:rowOff>
    </xdr:to>
    <xdr:grpSp>
      <xdr:nvGrpSpPr>
        <xdr:cNvPr id="93" name="Group 95"/>
        <xdr:cNvGrpSpPr>
          <a:grpSpLocks/>
        </xdr:cNvGrpSpPr>
      </xdr:nvGrpSpPr>
      <xdr:grpSpPr>
        <a:xfrm>
          <a:off x="2333625" y="21526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94" name="Line 9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8</xdr:col>
      <xdr:colOff>0</xdr:colOff>
      <xdr:row>20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324100" y="26479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23</xdr:row>
      <xdr:rowOff>0</xdr:rowOff>
    </xdr:from>
    <xdr:to>
      <xdr:col>8</xdr:col>
      <xdr:colOff>9525</xdr:colOff>
      <xdr:row>26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2333625" y="34480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18</xdr:row>
      <xdr:rowOff>0</xdr:rowOff>
    </xdr:from>
    <xdr:to>
      <xdr:col>12</xdr:col>
      <xdr:colOff>0</xdr:colOff>
      <xdr:row>24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4200525" y="2781300"/>
          <a:ext cx="171450" cy="800100"/>
          <a:chOff x="472" y="165"/>
          <a:chExt cx="29" cy="6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161925</xdr:colOff>
      <xdr:row>21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6057900" y="1714500"/>
          <a:ext cx="161925" cy="1466850"/>
          <a:chOff x="882" y="375"/>
          <a:chExt cx="25" cy="48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34</xdr:row>
      <xdr:rowOff>9525</xdr:rowOff>
    </xdr:from>
    <xdr:to>
      <xdr:col>15</xdr:col>
      <xdr:colOff>171450</xdr:colOff>
      <xdr:row>37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6048375" y="50006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22" name="Line 23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14</xdr:row>
      <xdr:rowOff>0</xdr:rowOff>
    </xdr:to>
    <xdr:grpSp>
      <xdr:nvGrpSpPr>
        <xdr:cNvPr id="26" name="Group 28"/>
        <xdr:cNvGrpSpPr>
          <a:grpSpLocks/>
        </xdr:cNvGrpSpPr>
      </xdr:nvGrpSpPr>
      <xdr:grpSpPr>
        <a:xfrm>
          <a:off x="2324100" y="18478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7" name="Line 29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0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2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171450</xdr:colOff>
      <xdr:row>8</xdr:row>
      <xdr:rowOff>0</xdr:rowOff>
    </xdr:from>
    <xdr:to>
      <xdr:col>12</xdr:col>
      <xdr:colOff>0</xdr:colOff>
      <xdr:row>12</xdr:row>
      <xdr:rowOff>0</xdr:rowOff>
    </xdr:to>
    <xdr:grpSp>
      <xdr:nvGrpSpPr>
        <xdr:cNvPr id="31" name="Group 33"/>
        <xdr:cNvGrpSpPr>
          <a:grpSpLocks/>
        </xdr:cNvGrpSpPr>
      </xdr:nvGrpSpPr>
      <xdr:grpSpPr>
        <a:xfrm>
          <a:off x="4181475" y="1447800"/>
          <a:ext cx="190500" cy="533400"/>
          <a:chOff x="472" y="165"/>
          <a:chExt cx="29" cy="60"/>
        </a:xfrm>
        <a:solidFill>
          <a:srgbClr val="FFFFFF"/>
        </a:solidFill>
      </xdr:grpSpPr>
      <xdr:sp>
        <xdr:nvSpPr>
          <xdr:cNvPr id="32" name="Line 34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6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34</xdr:row>
      <xdr:rowOff>0</xdr:rowOff>
    </xdr:from>
    <xdr:to>
      <xdr:col>7</xdr:col>
      <xdr:colOff>171450</xdr:colOff>
      <xdr:row>37</xdr:row>
      <xdr:rowOff>0</xdr:rowOff>
    </xdr:to>
    <xdr:grpSp>
      <xdr:nvGrpSpPr>
        <xdr:cNvPr id="36" name="Group 38"/>
        <xdr:cNvGrpSpPr>
          <a:grpSpLocks/>
        </xdr:cNvGrpSpPr>
      </xdr:nvGrpSpPr>
      <xdr:grpSpPr>
        <a:xfrm>
          <a:off x="2314575" y="49911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37" name="Line 39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0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1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42</xdr:row>
      <xdr:rowOff>114300</xdr:rowOff>
    </xdr:from>
    <xdr:to>
      <xdr:col>9</xdr:col>
      <xdr:colOff>552450</xdr:colOff>
      <xdr:row>43</xdr:row>
      <xdr:rowOff>114300</xdr:rowOff>
    </xdr:to>
    <xdr:sp>
      <xdr:nvSpPr>
        <xdr:cNvPr id="41" name="Line 43"/>
        <xdr:cNvSpPr>
          <a:spLocks/>
        </xdr:cNvSpPr>
      </xdr:nvSpPr>
      <xdr:spPr>
        <a:xfrm flipV="1">
          <a:off x="3238500" y="6248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41</xdr:row>
      <xdr:rowOff>0</xdr:rowOff>
    </xdr:from>
    <xdr:to>
      <xdr:col>7</xdr:col>
      <xdr:colOff>171450</xdr:colOff>
      <xdr:row>44</xdr:row>
      <xdr:rowOff>0</xdr:rowOff>
    </xdr:to>
    <xdr:grpSp>
      <xdr:nvGrpSpPr>
        <xdr:cNvPr id="42" name="Group 44"/>
        <xdr:cNvGrpSpPr>
          <a:grpSpLocks/>
        </xdr:cNvGrpSpPr>
      </xdr:nvGrpSpPr>
      <xdr:grpSpPr>
        <a:xfrm>
          <a:off x="2314575" y="60007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43" name="Line 45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6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7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8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76950" y="148590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49</xdr:row>
      <xdr:rowOff>9525</xdr:rowOff>
    </xdr:from>
    <xdr:to>
      <xdr:col>15</xdr:col>
      <xdr:colOff>171450</xdr:colOff>
      <xdr:row>52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057900" y="681037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49</xdr:row>
      <xdr:rowOff>0</xdr:rowOff>
    </xdr:from>
    <xdr:to>
      <xdr:col>7</xdr:col>
      <xdr:colOff>171450</xdr:colOff>
      <xdr:row>52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324100" y="68008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41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33625" y="53530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49</xdr:row>
      <xdr:rowOff>0</xdr:rowOff>
    </xdr:from>
    <xdr:to>
      <xdr:col>15</xdr:col>
      <xdr:colOff>171450</xdr:colOff>
      <xdr:row>52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57900" y="68008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49</xdr:row>
      <xdr:rowOff>0</xdr:rowOff>
    </xdr:from>
    <xdr:to>
      <xdr:col>7</xdr:col>
      <xdr:colOff>171450</xdr:colOff>
      <xdr:row>52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2324100" y="68008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7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24</xdr:row>
      <xdr:rowOff>0</xdr:rowOff>
    </xdr:from>
    <xdr:to>
      <xdr:col>15</xdr:col>
      <xdr:colOff>171450</xdr:colOff>
      <xdr:row>36</xdr:row>
      <xdr:rowOff>0</xdr:rowOff>
    </xdr:to>
    <xdr:grpSp>
      <xdr:nvGrpSpPr>
        <xdr:cNvPr id="31" name="Group 32"/>
        <xdr:cNvGrpSpPr>
          <a:grpSpLocks/>
        </xdr:cNvGrpSpPr>
      </xdr:nvGrpSpPr>
      <xdr:grpSpPr>
        <a:xfrm>
          <a:off x="6076950" y="348615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32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36" name="Group 37"/>
        <xdr:cNvGrpSpPr>
          <a:grpSpLocks/>
        </xdr:cNvGrpSpPr>
      </xdr:nvGrpSpPr>
      <xdr:grpSpPr>
        <a:xfrm>
          <a:off x="4200525" y="21526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7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41" name="Group 42"/>
        <xdr:cNvGrpSpPr>
          <a:grpSpLocks/>
        </xdr:cNvGrpSpPr>
      </xdr:nvGrpSpPr>
      <xdr:grpSpPr>
        <a:xfrm>
          <a:off x="4200525" y="13525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2" name="Line 43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5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33</xdr:row>
      <xdr:rowOff>0</xdr:rowOff>
    </xdr:from>
    <xdr:to>
      <xdr:col>12</xdr:col>
      <xdr:colOff>0</xdr:colOff>
      <xdr:row>39</xdr:row>
      <xdr:rowOff>0</xdr:rowOff>
    </xdr:to>
    <xdr:grpSp>
      <xdr:nvGrpSpPr>
        <xdr:cNvPr id="46" name="Group 47"/>
        <xdr:cNvGrpSpPr>
          <a:grpSpLocks/>
        </xdr:cNvGrpSpPr>
      </xdr:nvGrpSpPr>
      <xdr:grpSpPr>
        <a:xfrm>
          <a:off x="4219575" y="468630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47" name="Line 4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30</xdr:row>
      <xdr:rowOff>0</xdr:rowOff>
    </xdr:to>
    <xdr:grpSp>
      <xdr:nvGrpSpPr>
        <xdr:cNvPr id="51" name="Group 52"/>
        <xdr:cNvGrpSpPr>
          <a:grpSpLocks/>
        </xdr:cNvGrpSpPr>
      </xdr:nvGrpSpPr>
      <xdr:grpSpPr>
        <a:xfrm>
          <a:off x="7934325" y="1885950"/>
          <a:ext cx="161925" cy="2400300"/>
          <a:chOff x="882" y="375"/>
          <a:chExt cx="25" cy="480"/>
        </a:xfrm>
        <a:solidFill>
          <a:srgbClr val="FFFFFF"/>
        </a:solidFill>
      </xdr:grpSpPr>
      <xdr:sp>
        <xdr:nvSpPr>
          <xdr:cNvPr id="52" name="Line 5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790575</xdr:colOff>
      <xdr:row>50</xdr:row>
      <xdr:rowOff>0</xdr:rowOff>
    </xdr:from>
    <xdr:to>
      <xdr:col>11</xdr:col>
      <xdr:colOff>114300</xdr:colOff>
      <xdr:row>57</xdr:row>
      <xdr:rowOff>152400</xdr:rowOff>
    </xdr:to>
    <xdr:grpSp>
      <xdr:nvGrpSpPr>
        <xdr:cNvPr id="56" name="Group 58"/>
        <xdr:cNvGrpSpPr>
          <a:grpSpLocks/>
        </xdr:cNvGrpSpPr>
      </xdr:nvGrpSpPr>
      <xdr:grpSpPr>
        <a:xfrm>
          <a:off x="3486150" y="6934200"/>
          <a:ext cx="828675" cy="1085850"/>
          <a:chOff x="970" y="1208"/>
          <a:chExt cx="71" cy="91"/>
        </a:xfrm>
        <a:solidFill>
          <a:srgbClr val="FFFFFF"/>
        </a:solidFill>
      </xdr:grpSpPr>
      <xdr:sp>
        <xdr:nvSpPr>
          <xdr:cNvPr id="57" name="Line 59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60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1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2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3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50</xdr:row>
      <xdr:rowOff>0</xdr:rowOff>
    </xdr:from>
    <xdr:to>
      <xdr:col>19</xdr:col>
      <xdr:colOff>114300</xdr:colOff>
      <xdr:row>57</xdr:row>
      <xdr:rowOff>142875</xdr:rowOff>
    </xdr:to>
    <xdr:grpSp>
      <xdr:nvGrpSpPr>
        <xdr:cNvPr id="62" name="Group 64"/>
        <xdr:cNvGrpSpPr>
          <a:grpSpLocks/>
        </xdr:cNvGrpSpPr>
      </xdr:nvGrpSpPr>
      <xdr:grpSpPr>
        <a:xfrm>
          <a:off x="7210425" y="6934200"/>
          <a:ext cx="828675" cy="1076325"/>
          <a:chOff x="970" y="1208"/>
          <a:chExt cx="71" cy="91"/>
        </a:xfrm>
        <a:solidFill>
          <a:srgbClr val="FFFFFF"/>
        </a:solidFill>
      </xdr:grpSpPr>
      <xdr:sp>
        <xdr:nvSpPr>
          <xdr:cNvPr id="63" name="Line 65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6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7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8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9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35</xdr:row>
      <xdr:rowOff>0</xdr:rowOff>
    </xdr:to>
    <xdr:grpSp>
      <xdr:nvGrpSpPr>
        <xdr:cNvPr id="68" name="Group 70"/>
        <xdr:cNvGrpSpPr>
          <a:grpSpLocks/>
        </xdr:cNvGrpSpPr>
      </xdr:nvGrpSpPr>
      <xdr:grpSpPr>
        <a:xfrm>
          <a:off x="2333625" y="45529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69" name="Line 7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29</xdr:row>
      <xdr:rowOff>0</xdr:rowOff>
    </xdr:to>
    <xdr:grpSp>
      <xdr:nvGrpSpPr>
        <xdr:cNvPr id="73" name="Group 75"/>
        <xdr:cNvGrpSpPr>
          <a:grpSpLocks/>
        </xdr:cNvGrpSpPr>
      </xdr:nvGrpSpPr>
      <xdr:grpSpPr>
        <a:xfrm>
          <a:off x="2333625" y="37528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4" name="Line 7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21</xdr:row>
      <xdr:rowOff>0</xdr:rowOff>
    </xdr:from>
    <xdr:to>
      <xdr:col>11</xdr:col>
      <xdr:colOff>171450</xdr:colOff>
      <xdr:row>27</xdr:row>
      <xdr:rowOff>0</xdr:rowOff>
    </xdr:to>
    <xdr:grpSp>
      <xdr:nvGrpSpPr>
        <xdr:cNvPr id="78" name="Group 80"/>
        <xdr:cNvGrpSpPr>
          <a:grpSpLocks/>
        </xdr:cNvGrpSpPr>
      </xdr:nvGrpSpPr>
      <xdr:grpSpPr>
        <a:xfrm>
          <a:off x="4210050" y="308610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79" name="Line 81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2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3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4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83" name="Group 85"/>
        <xdr:cNvGrpSpPr>
          <a:grpSpLocks/>
        </xdr:cNvGrpSpPr>
      </xdr:nvGrpSpPr>
      <xdr:grpSpPr>
        <a:xfrm>
          <a:off x="2333625" y="29527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84" name="Line 8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59</xdr:row>
      <xdr:rowOff>0</xdr:rowOff>
    </xdr:from>
    <xdr:to>
      <xdr:col>7</xdr:col>
      <xdr:colOff>171450</xdr:colOff>
      <xdr:row>62</xdr:row>
      <xdr:rowOff>0</xdr:rowOff>
    </xdr:to>
    <xdr:grpSp>
      <xdr:nvGrpSpPr>
        <xdr:cNvPr id="88" name="Group 90"/>
        <xdr:cNvGrpSpPr>
          <a:grpSpLocks/>
        </xdr:cNvGrpSpPr>
      </xdr:nvGrpSpPr>
      <xdr:grpSpPr>
        <a:xfrm>
          <a:off x="2324100" y="8220075"/>
          <a:ext cx="180975" cy="428625"/>
          <a:chOff x="326" y="298"/>
          <a:chExt cx="32" cy="53"/>
        </a:xfrm>
        <a:solidFill>
          <a:srgbClr val="FFFFFF"/>
        </a:solidFill>
      </xdr:grpSpPr>
      <xdr:sp>
        <xdr:nvSpPr>
          <xdr:cNvPr id="89" name="Line 91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2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3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4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59</xdr:row>
      <xdr:rowOff>0</xdr:rowOff>
    </xdr:from>
    <xdr:to>
      <xdr:col>7</xdr:col>
      <xdr:colOff>171450</xdr:colOff>
      <xdr:row>62</xdr:row>
      <xdr:rowOff>0</xdr:rowOff>
    </xdr:to>
    <xdr:grpSp>
      <xdr:nvGrpSpPr>
        <xdr:cNvPr id="93" name="Group 95"/>
        <xdr:cNvGrpSpPr>
          <a:grpSpLocks/>
        </xdr:cNvGrpSpPr>
      </xdr:nvGrpSpPr>
      <xdr:grpSpPr>
        <a:xfrm>
          <a:off x="2324100" y="8220075"/>
          <a:ext cx="180975" cy="428625"/>
          <a:chOff x="326" y="298"/>
          <a:chExt cx="32" cy="53"/>
        </a:xfrm>
        <a:solidFill>
          <a:srgbClr val="FFFFFF"/>
        </a:solidFill>
      </xdr:grpSpPr>
      <xdr:sp>
        <xdr:nvSpPr>
          <xdr:cNvPr id="94" name="Line 96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7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8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9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8</xdr:col>
      <xdr:colOff>0</xdr:colOff>
      <xdr:row>20</xdr:row>
      <xdr:rowOff>0</xdr:rowOff>
    </xdr:to>
    <xdr:grpSp>
      <xdr:nvGrpSpPr>
        <xdr:cNvPr id="1" name="Group 43"/>
        <xdr:cNvGrpSpPr>
          <a:grpSpLocks/>
        </xdr:cNvGrpSpPr>
      </xdr:nvGrpSpPr>
      <xdr:grpSpPr>
        <a:xfrm>
          <a:off x="2324100" y="26479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" name="Line 44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5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6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7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23</xdr:row>
      <xdr:rowOff>0</xdr:rowOff>
    </xdr:from>
    <xdr:to>
      <xdr:col>8</xdr:col>
      <xdr:colOff>9525</xdr:colOff>
      <xdr:row>26</xdr:row>
      <xdr:rowOff>0</xdr:rowOff>
    </xdr:to>
    <xdr:grpSp>
      <xdr:nvGrpSpPr>
        <xdr:cNvPr id="6" name="Group 48"/>
        <xdr:cNvGrpSpPr>
          <a:grpSpLocks/>
        </xdr:cNvGrpSpPr>
      </xdr:nvGrpSpPr>
      <xdr:grpSpPr>
        <a:xfrm>
          <a:off x="2333625" y="34480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" name="Line 49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50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51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52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18</xdr:row>
      <xdr:rowOff>0</xdr:rowOff>
    </xdr:from>
    <xdr:to>
      <xdr:col>12</xdr:col>
      <xdr:colOff>0</xdr:colOff>
      <xdr:row>24</xdr:row>
      <xdr:rowOff>0</xdr:rowOff>
    </xdr:to>
    <xdr:grpSp>
      <xdr:nvGrpSpPr>
        <xdr:cNvPr id="11" name="Group 53"/>
        <xdr:cNvGrpSpPr>
          <a:grpSpLocks/>
        </xdr:cNvGrpSpPr>
      </xdr:nvGrpSpPr>
      <xdr:grpSpPr>
        <a:xfrm>
          <a:off x="4200525" y="2781300"/>
          <a:ext cx="171450" cy="800100"/>
          <a:chOff x="472" y="165"/>
          <a:chExt cx="29" cy="60"/>
        </a:xfrm>
        <a:solidFill>
          <a:srgbClr val="FFFFFF"/>
        </a:solidFill>
      </xdr:grpSpPr>
      <xdr:sp>
        <xdr:nvSpPr>
          <xdr:cNvPr id="12" name="Line 54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5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6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57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161925</xdr:colOff>
      <xdr:row>21</xdr:row>
      <xdr:rowOff>0</xdr:rowOff>
    </xdr:to>
    <xdr:grpSp>
      <xdr:nvGrpSpPr>
        <xdr:cNvPr id="16" name="Group 58"/>
        <xdr:cNvGrpSpPr>
          <a:grpSpLocks/>
        </xdr:cNvGrpSpPr>
      </xdr:nvGrpSpPr>
      <xdr:grpSpPr>
        <a:xfrm>
          <a:off x="6057900" y="1714500"/>
          <a:ext cx="161925" cy="1466850"/>
          <a:chOff x="882" y="375"/>
          <a:chExt cx="25" cy="480"/>
        </a:xfrm>
        <a:solidFill>
          <a:srgbClr val="FFFFFF"/>
        </a:solidFill>
      </xdr:grpSpPr>
      <xdr:sp>
        <xdr:nvSpPr>
          <xdr:cNvPr id="17" name="Line 59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0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1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62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34</xdr:row>
      <xdr:rowOff>9525</xdr:rowOff>
    </xdr:from>
    <xdr:to>
      <xdr:col>15</xdr:col>
      <xdr:colOff>171450</xdr:colOff>
      <xdr:row>37</xdr:row>
      <xdr:rowOff>0</xdr:rowOff>
    </xdr:to>
    <xdr:grpSp>
      <xdr:nvGrpSpPr>
        <xdr:cNvPr id="21" name="Group 64"/>
        <xdr:cNvGrpSpPr>
          <a:grpSpLocks/>
        </xdr:cNvGrpSpPr>
      </xdr:nvGrpSpPr>
      <xdr:grpSpPr>
        <a:xfrm>
          <a:off x="6048375" y="50006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22" name="Line 65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6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7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8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14</xdr:row>
      <xdr:rowOff>0</xdr:rowOff>
    </xdr:to>
    <xdr:grpSp>
      <xdr:nvGrpSpPr>
        <xdr:cNvPr id="26" name="Group 70"/>
        <xdr:cNvGrpSpPr>
          <a:grpSpLocks/>
        </xdr:cNvGrpSpPr>
      </xdr:nvGrpSpPr>
      <xdr:grpSpPr>
        <a:xfrm>
          <a:off x="2324100" y="18478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7" name="Line 7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7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7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7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171450</xdr:colOff>
      <xdr:row>8</xdr:row>
      <xdr:rowOff>0</xdr:rowOff>
    </xdr:from>
    <xdr:to>
      <xdr:col>12</xdr:col>
      <xdr:colOff>0</xdr:colOff>
      <xdr:row>12</xdr:row>
      <xdr:rowOff>0</xdr:rowOff>
    </xdr:to>
    <xdr:grpSp>
      <xdr:nvGrpSpPr>
        <xdr:cNvPr id="31" name="Group 75"/>
        <xdr:cNvGrpSpPr>
          <a:grpSpLocks/>
        </xdr:cNvGrpSpPr>
      </xdr:nvGrpSpPr>
      <xdr:grpSpPr>
        <a:xfrm>
          <a:off x="4181475" y="1447800"/>
          <a:ext cx="190500" cy="533400"/>
          <a:chOff x="472" y="165"/>
          <a:chExt cx="29" cy="60"/>
        </a:xfrm>
        <a:solidFill>
          <a:srgbClr val="FFFFFF"/>
        </a:solidFill>
      </xdr:grpSpPr>
      <xdr:sp>
        <xdr:nvSpPr>
          <xdr:cNvPr id="32" name="Line 76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77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78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79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34</xdr:row>
      <xdr:rowOff>0</xdr:rowOff>
    </xdr:from>
    <xdr:to>
      <xdr:col>7</xdr:col>
      <xdr:colOff>171450</xdr:colOff>
      <xdr:row>37</xdr:row>
      <xdr:rowOff>0</xdr:rowOff>
    </xdr:to>
    <xdr:grpSp>
      <xdr:nvGrpSpPr>
        <xdr:cNvPr id="36" name="Group 80"/>
        <xdr:cNvGrpSpPr>
          <a:grpSpLocks/>
        </xdr:cNvGrpSpPr>
      </xdr:nvGrpSpPr>
      <xdr:grpSpPr>
        <a:xfrm>
          <a:off x="2314575" y="49911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37" name="Line 81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82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83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84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42</xdr:row>
      <xdr:rowOff>114300</xdr:rowOff>
    </xdr:from>
    <xdr:to>
      <xdr:col>9</xdr:col>
      <xdr:colOff>552450</xdr:colOff>
      <xdr:row>43</xdr:row>
      <xdr:rowOff>114300</xdr:rowOff>
    </xdr:to>
    <xdr:sp>
      <xdr:nvSpPr>
        <xdr:cNvPr id="41" name="Line 85"/>
        <xdr:cNvSpPr>
          <a:spLocks/>
        </xdr:cNvSpPr>
      </xdr:nvSpPr>
      <xdr:spPr>
        <a:xfrm flipV="1">
          <a:off x="3238500" y="6248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41</xdr:row>
      <xdr:rowOff>0</xdr:rowOff>
    </xdr:from>
    <xdr:to>
      <xdr:col>7</xdr:col>
      <xdr:colOff>171450</xdr:colOff>
      <xdr:row>44</xdr:row>
      <xdr:rowOff>0</xdr:rowOff>
    </xdr:to>
    <xdr:grpSp>
      <xdr:nvGrpSpPr>
        <xdr:cNvPr id="42" name="Group 86"/>
        <xdr:cNvGrpSpPr>
          <a:grpSpLocks/>
        </xdr:cNvGrpSpPr>
      </xdr:nvGrpSpPr>
      <xdr:grpSpPr>
        <a:xfrm>
          <a:off x="2314575" y="60007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43" name="Line 8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8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8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9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0</xdr:rowOff>
    </xdr:from>
    <xdr:to>
      <xdr:col>8</xdr:col>
      <xdr:colOff>0</xdr:colOff>
      <xdr:row>17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324100" y="22479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2324100" y="30480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4191000" y="14478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15</xdr:row>
      <xdr:rowOff>0</xdr:rowOff>
    </xdr:from>
    <xdr:to>
      <xdr:col>12</xdr:col>
      <xdr:colOff>0</xdr:colOff>
      <xdr:row>21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4200525" y="2381250"/>
          <a:ext cx="171450" cy="800100"/>
          <a:chOff x="472" y="165"/>
          <a:chExt cx="29" cy="6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161925</xdr:colOff>
      <xdr:row>18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57900" y="1581150"/>
          <a:ext cx="161925" cy="1200150"/>
          <a:chOff x="882" y="375"/>
          <a:chExt cx="25" cy="480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30</xdr:row>
      <xdr:rowOff>114300</xdr:rowOff>
    </xdr:from>
    <xdr:to>
      <xdr:col>15</xdr:col>
      <xdr:colOff>171450</xdr:colOff>
      <xdr:row>34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6048375" y="4552950"/>
          <a:ext cx="180975" cy="419100"/>
          <a:chOff x="326" y="298"/>
          <a:chExt cx="32" cy="53"/>
        </a:xfrm>
        <a:solidFill>
          <a:srgbClr val="FFFFFF"/>
        </a:solidFill>
      </xdr:grpSpPr>
      <xdr:sp>
        <xdr:nvSpPr>
          <xdr:cNvPr id="27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36</xdr:row>
      <xdr:rowOff>0</xdr:rowOff>
    </xdr:from>
    <xdr:to>
      <xdr:col>7</xdr:col>
      <xdr:colOff>171450</xdr:colOff>
      <xdr:row>36</xdr:row>
      <xdr:rowOff>0</xdr:rowOff>
    </xdr:to>
    <xdr:grpSp>
      <xdr:nvGrpSpPr>
        <xdr:cNvPr id="31" name="Group 33"/>
        <xdr:cNvGrpSpPr>
          <a:grpSpLocks/>
        </xdr:cNvGrpSpPr>
      </xdr:nvGrpSpPr>
      <xdr:grpSpPr>
        <a:xfrm>
          <a:off x="2314575" y="5276850"/>
          <a:ext cx="180975" cy="0"/>
          <a:chOff x="326" y="298"/>
          <a:chExt cx="32" cy="53"/>
        </a:xfrm>
        <a:solidFill>
          <a:srgbClr val="FFFFFF"/>
        </a:solidFill>
      </xdr:grpSpPr>
      <xdr:sp>
        <xdr:nvSpPr>
          <xdr:cNvPr id="32" name="Line 34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6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609600</xdr:colOff>
      <xdr:row>36</xdr:row>
      <xdr:rowOff>0</xdr:rowOff>
    </xdr:from>
    <xdr:to>
      <xdr:col>9</xdr:col>
      <xdr:colOff>609600</xdr:colOff>
      <xdr:row>36</xdr:row>
      <xdr:rowOff>0</xdr:rowOff>
    </xdr:to>
    <xdr:sp>
      <xdr:nvSpPr>
        <xdr:cNvPr id="36" name="Line 38"/>
        <xdr:cNvSpPr>
          <a:spLocks/>
        </xdr:cNvSpPr>
      </xdr:nvSpPr>
      <xdr:spPr>
        <a:xfrm flipV="1">
          <a:off x="32956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67425" y="15811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40</xdr:row>
      <xdr:rowOff>9525</xdr:rowOff>
    </xdr:from>
    <xdr:to>
      <xdr:col>15</xdr:col>
      <xdr:colOff>171450</xdr:colOff>
      <xdr:row>43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048375" y="57626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40</xdr:row>
      <xdr:rowOff>0</xdr:rowOff>
    </xdr:from>
    <xdr:to>
      <xdr:col>7</xdr:col>
      <xdr:colOff>171450</xdr:colOff>
      <xdr:row>43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314575" y="57531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142875</xdr:colOff>
      <xdr:row>32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33625" y="4248150"/>
          <a:ext cx="133350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40</xdr:row>
      <xdr:rowOff>0</xdr:rowOff>
    </xdr:from>
    <xdr:to>
      <xdr:col>15</xdr:col>
      <xdr:colOff>171450</xdr:colOff>
      <xdr:row>43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48375" y="57531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40</xdr:row>
      <xdr:rowOff>0</xdr:rowOff>
    </xdr:from>
    <xdr:to>
      <xdr:col>7</xdr:col>
      <xdr:colOff>171450</xdr:colOff>
      <xdr:row>43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2314575" y="57531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7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21</xdr:row>
      <xdr:rowOff>0</xdr:rowOff>
    </xdr:from>
    <xdr:to>
      <xdr:col>15</xdr:col>
      <xdr:colOff>171450</xdr:colOff>
      <xdr:row>28</xdr:row>
      <xdr:rowOff>0</xdr:rowOff>
    </xdr:to>
    <xdr:grpSp>
      <xdr:nvGrpSpPr>
        <xdr:cNvPr id="31" name="Group 32"/>
        <xdr:cNvGrpSpPr>
          <a:grpSpLocks/>
        </xdr:cNvGrpSpPr>
      </xdr:nvGrpSpPr>
      <xdr:grpSpPr>
        <a:xfrm>
          <a:off x="6067425" y="3181350"/>
          <a:ext cx="161925" cy="933450"/>
          <a:chOff x="882" y="375"/>
          <a:chExt cx="25" cy="480"/>
        </a:xfrm>
        <a:solidFill>
          <a:srgbClr val="FFFFFF"/>
        </a:solidFill>
      </xdr:grpSpPr>
      <xdr:sp>
        <xdr:nvSpPr>
          <xdr:cNvPr id="32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36" name="Group 37"/>
        <xdr:cNvGrpSpPr>
          <a:grpSpLocks/>
        </xdr:cNvGrpSpPr>
      </xdr:nvGrpSpPr>
      <xdr:grpSpPr>
        <a:xfrm>
          <a:off x="4191000" y="22479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7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41" name="Group 42"/>
        <xdr:cNvGrpSpPr>
          <a:grpSpLocks/>
        </xdr:cNvGrpSpPr>
      </xdr:nvGrpSpPr>
      <xdr:grpSpPr>
        <a:xfrm>
          <a:off x="4191000" y="14478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2" name="Line 43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5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23</xdr:row>
      <xdr:rowOff>0</xdr:rowOff>
    </xdr:to>
    <xdr:grpSp>
      <xdr:nvGrpSpPr>
        <xdr:cNvPr id="46" name="Group 47"/>
        <xdr:cNvGrpSpPr>
          <a:grpSpLocks/>
        </xdr:cNvGrpSpPr>
      </xdr:nvGrpSpPr>
      <xdr:grpSpPr>
        <a:xfrm>
          <a:off x="4191000" y="30480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7" name="Line 4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26</xdr:row>
      <xdr:rowOff>0</xdr:rowOff>
    </xdr:from>
    <xdr:to>
      <xdr:col>11</xdr:col>
      <xdr:colOff>171450</xdr:colOff>
      <xdr:row>30</xdr:row>
      <xdr:rowOff>0</xdr:rowOff>
    </xdr:to>
    <xdr:grpSp>
      <xdr:nvGrpSpPr>
        <xdr:cNvPr id="51" name="Group 52"/>
        <xdr:cNvGrpSpPr>
          <a:grpSpLocks/>
        </xdr:cNvGrpSpPr>
      </xdr:nvGrpSpPr>
      <xdr:grpSpPr>
        <a:xfrm>
          <a:off x="4200525" y="3848100"/>
          <a:ext cx="161925" cy="533400"/>
          <a:chOff x="882" y="375"/>
          <a:chExt cx="25" cy="480"/>
        </a:xfrm>
        <a:solidFill>
          <a:srgbClr val="FFFFFF"/>
        </a:solidFill>
      </xdr:grpSpPr>
      <xdr:sp>
        <xdr:nvSpPr>
          <xdr:cNvPr id="52" name="Line 5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24</xdr:row>
      <xdr:rowOff>0</xdr:rowOff>
    </xdr:to>
    <xdr:grpSp>
      <xdr:nvGrpSpPr>
        <xdr:cNvPr id="56" name="Group 57"/>
        <xdr:cNvGrpSpPr>
          <a:grpSpLocks/>
        </xdr:cNvGrpSpPr>
      </xdr:nvGrpSpPr>
      <xdr:grpSpPr>
        <a:xfrm>
          <a:off x="7924800" y="198120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57" name="Line 5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790575</xdr:colOff>
      <xdr:row>41</xdr:row>
      <xdr:rowOff>0</xdr:rowOff>
    </xdr:from>
    <xdr:to>
      <xdr:col>11</xdr:col>
      <xdr:colOff>114300</xdr:colOff>
      <xdr:row>48</xdr:row>
      <xdr:rowOff>0</xdr:rowOff>
    </xdr:to>
    <xdr:grpSp>
      <xdr:nvGrpSpPr>
        <xdr:cNvPr id="61" name="Group 63"/>
        <xdr:cNvGrpSpPr>
          <a:grpSpLocks/>
        </xdr:cNvGrpSpPr>
      </xdr:nvGrpSpPr>
      <xdr:grpSpPr>
        <a:xfrm>
          <a:off x="3476625" y="5886450"/>
          <a:ext cx="828675" cy="933450"/>
          <a:chOff x="970" y="1208"/>
          <a:chExt cx="71" cy="91"/>
        </a:xfrm>
        <a:solidFill>
          <a:srgbClr val="FFFFFF"/>
        </a:solidFill>
      </xdr:grpSpPr>
      <xdr:sp>
        <xdr:nvSpPr>
          <xdr:cNvPr id="62" name="Line 64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5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6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7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8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41</xdr:row>
      <xdr:rowOff>0</xdr:rowOff>
    </xdr:from>
    <xdr:to>
      <xdr:col>19</xdr:col>
      <xdr:colOff>114300</xdr:colOff>
      <xdr:row>48</xdr:row>
      <xdr:rowOff>0</xdr:rowOff>
    </xdr:to>
    <xdr:grpSp>
      <xdr:nvGrpSpPr>
        <xdr:cNvPr id="67" name="Group 69"/>
        <xdr:cNvGrpSpPr>
          <a:grpSpLocks/>
        </xdr:cNvGrpSpPr>
      </xdr:nvGrpSpPr>
      <xdr:grpSpPr>
        <a:xfrm>
          <a:off x="7200900" y="5886450"/>
          <a:ext cx="828675" cy="933450"/>
          <a:chOff x="970" y="1208"/>
          <a:chExt cx="71" cy="91"/>
        </a:xfrm>
        <a:solidFill>
          <a:srgbClr val="FFFFFF"/>
        </a:solidFill>
      </xdr:grpSpPr>
      <xdr:sp>
        <xdr:nvSpPr>
          <xdr:cNvPr id="68" name="Line 70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71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3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4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48</xdr:row>
      <xdr:rowOff>0</xdr:rowOff>
    </xdr:from>
    <xdr:to>
      <xdr:col>7</xdr:col>
      <xdr:colOff>171450</xdr:colOff>
      <xdr:row>48</xdr:row>
      <xdr:rowOff>0</xdr:rowOff>
    </xdr:to>
    <xdr:grpSp>
      <xdr:nvGrpSpPr>
        <xdr:cNvPr id="73" name="Group 75"/>
        <xdr:cNvGrpSpPr>
          <a:grpSpLocks/>
        </xdr:cNvGrpSpPr>
      </xdr:nvGrpSpPr>
      <xdr:grpSpPr>
        <a:xfrm>
          <a:off x="2314575" y="6819900"/>
          <a:ext cx="180975" cy="0"/>
          <a:chOff x="326" y="298"/>
          <a:chExt cx="32" cy="53"/>
        </a:xfrm>
        <a:solidFill>
          <a:srgbClr val="FFFFFF"/>
        </a:solidFill>
      </xdr:grpSpPr>
      <xdr:sp>
        <xdr:nvSpPr>
          <xdr:cNvPr id="74" name="Line 76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7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8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9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48</xdr:row>
      <xdr:rowOff>0</xdr:rowOff>
    </xdr:from>
    <xdr:to>
      <xdr:col>7</xdr:col>
      <xdr:colOff>171450</xdr:colOff>
      <xdr:row>48</xdr:row>
      <xdr:rowOff>0</xdr:rowOff>
    </xdr:to>
    <xdr:grpSp>
      <xdr:nvGrpSpPr>
        <xdr:cNvPr id="78" name="Group 80"/>
        <xdr:cNvGrpSpPr>
          <a:grpSpLocks/>
        </xdr:cNvGrpSpPr>
      </xdr:nvGrpSpPr>
      <xdr:grpSpPr>
        <a:xfrm>
          <a:off x="2314575" y="6819900"/>
          <a:ext cx="180975" cy="0"/>
          <a:chOff x="326" y="298"/>
          <a:chExt cx="32" cy="53"/>
        </a:xfrm>
        <a:solidFill>
          <a:srgbClr val="FFFFFF"/>
        </a:solidFill>
      </xdr:grpSpPr>
      <xdr:sp>
        <xdr:nvSpPr>
          <xdr:cNvPr id="79" name="Line 81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2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3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4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76950" y="1485900"/>
          <a:ext cx="161925" cy="93345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50</xdr:row>
      <xdr:rowOff>9525</xdr:rowOff>
    </xdr:from>
    <xdr:to>
      <xdr:col>23</xdr:col>
      <xdr:colOff>171450</xdr:colOff>
      <xdr:row>53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9772650" y="700087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50</xdr:row>
      <xdr:rowOff>0</xdr:rowOff>
    </xdr:from>
    <xdr:to>
      <xdr:col>15</xdr:col>
      <xdr:colOff>171450</xdr:colOff>
      <xdr:row>53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057900" y="69913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33625" y="57531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50</xdr:row>
      <xdr:rowOff>0</xdr:rowOff>
    </xdr:from>
    <xdr:to>
      <xdr:col>23</xdr:col>
      <xdr:colOff>171450</xdr:colOff>
      <xdr:row>53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9772650" y="69913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50</xdr:row>
      <xdr:rowOff>0</xdr:rowOff>
    </xdr:from>
    <xdr:to>
      <xdr:col>15</xdr:col>
      <xdr:colOff>171450</xdr:colOff>
      <xdr:row>53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6057900" y="69913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7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27</xdr:row>
      <xdr:rowOff>0</xdr:rowOff>
    </xdr:from>
    <xdr:to>
      <xdr:col>15</xdr:col>
      <xdr:colOff>171450</xdr:colOff>
      <xdr:row>39</xdr:row>
      <xdr:rowOff>0</xdr:rowOff>
    </xdr:to>
    <xdr:grpSp>
      <xdr:nvGrpSpPr>
        <xdr:cNvPr id="31" name="Group 32"/>
        <xdr:cNvGrpSpPr>
          <a:grpSpLocks/>
        </xdr:cNvGrpSpPr>
      </xdr:nvGrpSpPr>
      <xdr:grpSpPr>
        <a:xfrm>
          <a:off x="6076950" y="388620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32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36" name="Group 37"/>
        <xdr:cNvGrpSpPr>
          <a:grpSpLocks/>
        </xdr:cNvGrpSpPr>
      </xdr:nvGrpSpPr>
      <xdr:grpSpPr>
        <a:xfrm>
          <a:off x="4200525" y="13525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7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36</xdr:row>
      <xdr:rowOff>0</xdr:rowOff>
    </xdr:from>
    <xdr:to>
      <xdr:col>12</xdr:col>
      <xdr:colOff>0</xdr:colOff>
      <xdr:row>42</xdr:row>
      <xdr:rowOff>0</xdr:rowOff>
    </xdr:to>
    <xdr:grpSp>
      <xdr:nvGrpSpPr>
        <xdr:cNvPr id="41" name="Group 42"/>
        <xdr:cNvGrpSpPr>
          <a:grpSpLocks/>
        </xdr:cNvGrpSpPr>
      </xdr:nvGrpSpPr>
      <xdr:grpSpPr>
        <a:xfrm>
          <a:off x="4219575" y="50863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42" name="Line 4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33</xdr:row>
      <xdr:rowOff>9525</xdr:rowOff>
    </xdr:to>
    <xdr:grpSp>
      <xdr:nvGrpSpPr>
        <xdr:cNvPr id="46" name="Group 47"/>
        <xdr:cNvGrpSpPr>
          <a:grpSpLocks/>
        </xdr:cNvGrpSpPr>
      </xdr:nvGrpSpPr>
      <xdr:grpSpPr>
        <a:xfrm>
          <a:off x="7934325" y="1885950"/>
          <a:ext cx="161925" cy="2809875"/>
          <a:chOff x="882" y="375"/>
          <a:chExt cx="25" cy="480"/>
        </a:xfrm>
        <a:solidFill>
          <a:srgbClr val="FFFFFF"/>
        </a:solidFill>
      </xdr:grpSpPr>
      <xdr:sp>
        <xdr:nvSpPr>
          <xdr:cNvPr id="47" name="Line 4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790575</xdr:colOff>
      <xdr:row>51</xdr:row>
      <xdr:rowOff>0</xdr:rowOff>
    </xdr:from>
    <xdr:to>
      <xdr:col>19</xdr:col>
      <xdr:colOff>114300</xdr:colOff>
      <xdr:row>58</xdr:row>
      <xdr:rowOff>152400</xdr:rowOff>
    </xdr:to>
    <xdr:grpSp>
      <xdr:nvGrpSpPr>
        <xdr:cNvPr id="51" name="Group 53"/>
        <xdr:cNvGrpSpPr>
          <a:grpSpLocks/>
        </xdr:cNvGrpSpPr>
      </xdr:nvGrpSpPr>
      <xdr:grpSpPr>
        <a:xfrm>
          <a:off x="7219950" y="7124700"/>
          <a:ext cx="819150" cy="1085850"/>
          <a:chOff x="970" y="1208"/>
          <a:chExt cx="71" cy="91"/>
        </a:xfrm>
        <a:solidFill>
          <a:srgbClr val="FFFFFF"/>
        </a:solidFill>
      </xdr:grpSpPr>
      <xdr:sp>
        <xdr:nvSpPr>
          <xdr:cNvPr id="52" name="Line 54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5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6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7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8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781050</xdr:colOff>
      <xdr:row>51</xdr:row>
      <xdr:rowOff>0</xdr:rowOff>
    </xdr:from>
    <xdr:to>
      <xdr:col>27</xdr:col>
      <xdr:colOff>114300</xdr:colOff>
      <xdr:row>58</xdr:row>
      <xdr:rowOff>142875</xdr:rowOff>
    </xdr:to>
    <xdr:grpSp>
      <xdr:nvGrpSpPr>
        <xdr:cNvPr id="57" name="Group 59"/>
        <xdr:cNvGrpSpPr>
          <a:grpSpLocks/>
        </xdr:cNvGrpSpPr>
      </xdr:nvGrpSpPr>
      <xdr:grpSpPr>
        <a:xfrm>
          <a:off x="10915650" y="7124700"/>
          <a:ext cx="838200" cy="1076325"/>
          <a:chOff x="970" y="1208"/>
          <a:chExt cx="71" cy="91"/>
        </a:xfrm>
        <a:solidFill>
          <a:srgbClr val="FFFFFF"/>
        </a:solidFill>
      </xdr:grpSpPr>
      <xdr:sp>
        <xdr:nvSpPr>
          <xdr:cNvPr id="58" name="Line 60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1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2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3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4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38</xdr:row>
      <xdr:rowOff>0</xdr:rowOff>
    </xdr:to>
    <xdr:grpSp>
      <xdr:nvGrpSpPr>
        <xdr:cNvPr id="63" name="Group 65"/>
        <xdr:cNvGrpSpPr>
          <a:grpSpLocks/>
        </xdr:cNvGrpSpPr>
      </xdr:nvGrpSpPr>
      <xdr:grpSpPr>
        <a:xfrm>
          <a:off x="2333625" y="49530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64" name="Line 6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32</xdr:row>
      <xdr:rowOff>0</xdr:rowOff>
    </xdr:to>
    <xdr:grpSp>
      <xdr:nvGrpSpPr>
        <xdr:cNvPr id="68" name="Group 70"/>
        <xdr:cNvGrpSpPr>
          <a:grpSpLocks/>
        </xdr:cNvGrpSpPr>
      </xdr:nvGrpSpPr>
      <xdr:grpSpPr>
        <a:xfrm>
          <a:off x="2333625" y="41529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69" name="Line 7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24</xdr:row>
      <xdr:rowOff>0</xdr:rowOff>
    </xdr:from>
    <xdr:to>
      <xdr:col>11</xdr:col>
      <xdr:colOff>171450</xdr:colOff>
      <xdr:row>30</xdr:row>
      <xdr:rowOff>0</xdr:rowOff>
    </xdr:to>
    <xdr:grpSp>
      <xdr:nvGrpSpPr>
        <xdr:cNvPr id="73" name="Group 75"/>
        <xdr:cNvGrpSpPr>
          <a:grpSpLocks/>
        </xdr:cNvGrpSpPr>
      </xdr:nvGrpSpPr>
      <xdr:grpSpPr>
        <a:xfrm>
          <a:off x="4210050" y="34861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74" name="Line 76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7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8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9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26</xdr:row>
      <xdr:rowOff>0</xdr:rowOff>
    </xdr:to>
    <xdr:grpSp>
      <xdr:nvGrpSpPr>
        <xdr:cNvPr id="78" name="Group 80"/>
        <xdr:cNvGrpSpPr>
          <a:grpSpLocks/>
        </xdr:cNvGrpSpPr>
      </xdr:nvGrpSpPr>
      <xdr:grpSpPr>
        <a:xfrm>
          <a:off x="2333625" y="33528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9" name="Line 8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20</xdr:row>
      <xdr:rowOff>0</xdr:rowOff>
    </xdr:to>
    <xdr:grpSp>
      <xdr:nvGrpSpPr>
        <xdr:cNvPr id="83" name="Group 85"/>
        <xdr:cNvGrpSpPr>
          <a:grpSpLocks/>
        </xdr:cNvGrpSpPr>
      </xdr:nvGrpSpPr>
      <xdr:grpSpPr>
        <a:xfrm>
          <a:off x="2333625" y="25527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84" name="Line 8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171450</xdr:colOff>
      <xdr:row>18</xdr:row>
      <xdr:rowOff>0</xdr:rowOff>
    </xdr:to>
    <xdr:grpSp>
      <xdr:nvGrpSpPr>
        <xdr:cNvPr id="88" name="Group 90"/>
        <xdr:cNvGrpSpPr>
          <a:grpSpLocks/>
        </xdr:cNvGrpSpPr>
      </xdr:nvGrpSpPr>
      <xdr:grpSpPr>
        <a:xfrm>
          <a:off x="4210050" y="2152650"/>
          <a:ext cx="161925" cy="533400"/>
          <a:chOff x="882" y="375"/>
          <a:chExt cx="25" cy="480"/>
        </a:xfrm>
        <a:solidFill>
          <a:srgbClr val="FFFFFF"/>
        </a:solidFill>
      </xdr:grpSpPr>
      <xdr:sp>
        <xdr:nvSpPr>
          <xdr:cNvPr id="89" name="Line 91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2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3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4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790575</xdr:colOff>
      <xdr:row>51</xdr:row>
      <xdr:rowOff>0</xdr:rowOff>
    </xdr:from>
    <xdr:to>
      <xdr:col>27</xdr:col>
      <xdr:colOff>114300</xdr:colOff>
      <xdr:row>58</xdr:row>
      <xdr:rowOff>152400</xdr:rowOff>
    </xdr:to>
    <xdr:grpSp>
      <xdr:nvGrpSpPr>
        <xdr:cNvPr id="93" name="Group 95"/>
        <xdr:cNvGrpSpPr>
          <a:grpSpLocks/>
        </xdr:cNvGrpSpPr>
      </xdr:nvGrpSpPr>
      <xdr:grpSpPr>
        <a:xfrm>
          <a:off x="10925175" y="7124700"/>
          <a:ext cx="828675" cy="1085850"/>
          <a:chOff x="970" y="1208"/>
          <a:chExt cx="71" cy="91"/>
        </a:xfrm>
        <a:solidFill>
          <a:srgbClr val="FFFFFF"/>
        </a:solidFill>
      </xdr:grpSpPr>
      <xdr:sp>
        <xdr:nvSpPr>
          <xdr:cNvPr id="94" name="Line 96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7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8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9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100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790575</xdr:colOff>
      <xdr:row>51</xdr:row>
      <xdr:rowOff>0</xdr:rowOff>
    </xdr:from>
    <xdr:to>
      <xdr:col>27</xdr:col>
      <xdr:colOff>114300</xdr:colOff>
      <xdr:row>58</xdr:row>
      <xdr:rowOff>152400</xdr:rowOff>
    </xdr:to>
    <xdr:grpSp>
      <xdr:nvGrpSpPr>
        <xdr:cNvPr id="99" name="Group 101"/>
        <xdr:cNvGrpSpPr>
          <a:grpSpLocks/>
        </xdr:cNvGrpSpPr>
      </xdr:nvGrpSpPr>
      <xdr:grpSpPr>
        <a:xfrm>
          <a:off x="10925175" y="7124700"/>
          <a:ext cx="828675" cy="1085850"/>
          <a:chOff x="970" y="1208"/>
          <a:chExt cx="71" cy="91"/>
        </a:xfrm>
        <a:solidFill>
          <a:srgbClr val="FFFFFF"/>
        </a:solidFill>
      </xdr:grpSpPr>
      <xdr:sp>
        <xdr:nvSpPr>
          <xdr:cNvPr id="100" name="Line 102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3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4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5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6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14</xdr:row>
      <xdr:rowOff>0</xdr:rowOff>
    </xdr:from>
    <xdr:to>
      <xdr:col>8</xdr:col>
      <xdr:colOff>9525</xdr:colOff>
      <xdr:row>17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333625" y="22479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2324100" y="30480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21</xdr:row>
      <xdr:rowOff>0</xdr:rowOff>
    </xdr:from>
    <xdr:to>
      <xdr:col>12</xdr:col>
      <xdr:colOff>0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4200525" y="3181350"/>
          <a:ext cx="171450" cy="800100"/>
          <a:chOff x="472" y="165"/>
          <a:chExt cx="29" cy="6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12</xdr:row>
      <xdr:rowOff>0</xdr:rowOff>
    </xdr:from>
    <xdr:to>
      <xdr:col>15</xdr:col>
      <xdr:colOff>171450</xdr:colOff>
      <xdr:row>24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6067425" y="198120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37</xdr:row>
      <xdr:rowOff>9525</xdr:rowOff>
    </xdr:from>
    <xdr:to>
      <xdr:col>15</xdr:col>
      <xdr:colOff>171450</xdr:colOff>
      <xdr:row>40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6048375" y="540067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22" name="Line 23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11</xdr:row>
      <xdr:rowOff>0</xdr:rowOff>
    </xdr:to>
    <xdr:grpSp>
      <xdr:nvGrpSpPr>
        <xdr:cNvPr id="26" name="Group 28"/>
        <xdr:cNvGrpSpPr>
          <a:grpSpLocks/>
        </xdr:cNvGrpSpPr>
      </xdr:nvGrpSpPr>
      <xdr:grpSpPr>
        <a:xfrm>
          <a:off x="2324100" y="14478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7" name="Line 29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0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2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171450</xdr:colOff>
      <xdr:row>9</xdr:row>
      <xdr:rowOff>0</xdr:rowOff>
    </xdr:from>
    <xdr:to>
      <xdr:col>12</xdr:col>
      <xdr:colOff>0</xdr:colOff>
      <xdr:row>15</xdr:row>
      <xdr:rowOff>0</xdr:rowOff>
    </xdr:to>
    <xdr:grpSp>
      <xdr:nvGrpSpPr>
        <xdr:cNvPr id="31" name="Group 33"/>
        <xdr:cNvGrpSpPr>
          <a:grpSpLocks/>
        </xdr:cNvGrpSpPr>
      </xdr:nvGrpSpPr>
      <xdr:grpSpPr>
        <a:xfrm>
          <a:off x="4181475" y="1581150"/>
          <a:ext cx="190500" cy="800100"/>
          <a:chOff x="472" y="165"/>
          <a:chExt cx="29" cy="60"/>
        </a:xfrm>
        <a:solidFill>
          <a:srgbClr val="FFFFFF"/>
        </a:solidFill>
      </xdr:grpSpPr>
      <xdr:sp>
        <xdr:nvSpPr>
          <xdr:cNvPr id="32" name="Line 34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6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37</xdr:row>
      <xdr:rowOff>0</xdr:rowOff>
    </xdr:from>
    <xdr:to>
      <xdr:col>7</xdr:col>
      <xdr:colOff>171450</xdr:colOff>
      <xdr:row>40</xdr:row>
      <xdr:rowOff>0</xdr:rowOff>
    </xdr:to>
    <xdr:grpSp>
      <xdr:nvGrpSpPr>
        <xdr:cNvPr id="36" name="Group 38"/>
        <xdr:cNvGrpSpPr>
          <a:grpSpLocks/>
        </xdr:cNvGrpSpPr>
      </xdr:nvGrpSpPr>
      <xdr:grpSpPr>
        <a:xfrm>
          <a:off x="2314575" y="53911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37" name="Line 39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0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1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26</xdr:row>
      <xdr:rowOff>0</xdr:rowOff>
    </xdr:from>
    <xdr:to>
      <xdr:col>8</xdr:col>
      <xdr:colOff>9525</xdr:colOff>
      <xdr:row>29</xdr:row>
      <xdr:rowOff>0</xdr:rowOff>
    </xdr:to>
    <xdr:grpSp>
      <xdr:nvGrpSpPr>
        <xdr:cNvPr id="41" name="Group 43"/>
        <xdr:cNvGrpSpPr>
          <a:grpSpLocks/>
        </xdr:cNvGrpSpPr>
      </xdr:nvGrpSpPr>
      <xdr:grpSpPr>
        <a:xfrm>
          <a:off x="2333625" y="38481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2" name="Line 44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5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6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7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37</xdr:row>
      <xdr:rowOff>9525</xdr:rowOff>
    </xdr:from>
    <xdr:to>
      <xdr:col>15</xdr:col>
      <xdr:colOff>171450</xdr:colOff>
      <xdr:row>40</xdr:row>
      <xdr:rowOff>0</xdr:rowOff>
    </xdr:to>
    <xdr:grpSp>
      <xdr:nvGrpSpPr>
        <xdr:cNvPr id="46" name="Group 49"/>
        <xdr:cNvGrpSpPr>
          <a:grpSpLocks/>
        </xdr:cNvGrpSpPr>
      </xdr:nvGrpSpPr>
      <xdr:grpSpPr>
        <a:xfrm>
          <a:off x="6048375" y="540067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47" name="Line 50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1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2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3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37</xdr:row>
      <xdr:rowOff>0</xdr:rowOff>
    </xdr:from>
    <xdr:to>
      <xdr:col>7</xdr:col>
      <xdr:colOff>171450</xdr:colOff>
      <xdr:row>40</xdr:row>
      <xdr:rowOff>0</xdr:rowOff>
    </xdr:to>
    <xdr:grpSp>
      <xdr:nvGrpSpPr>
        <xdr:cNvPr id="51" name="Group 55"/>
        <xdr:cNvGrpSpPr>
          <a:grpSpLocks/>
        </xdr:cNvGrpSpPr>
      </xdr:nvGrpSpPr>
      <xdr:grpSpPr>
        <a:xfrm>
          <a:off x="2314575" y="53911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52" name="Line 56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7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8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9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42</xdr:row>
      <xdr:rowOff>0</xdr:rowOff>
    </xdr:from>
    <xdr:to>
      <xdr:col>9</xdr:col>
      <xdr:colOff>552450</xdr:colOff>
      <xdr:row>42</xdr:row>
      <xdr:rowOff>0</xdr:rowOff>
    </xdr:to>
    <xdr:sp>
      <xdr:nvSpPr>
        <xdr:cNvPr id="56" name="Line 60"/>
        <xdr:cNvSpPr>
          <a:spLocks/>
        </xdr:cNvSpPr>
      </xdr:nvSpPr>
      <xdr:spPr>
        <a:xfrm flipV="1">
          <a:off x="3238500" y="609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42</xdr:row>
      <xdr:rowOff>0</xdr:rowOff>
    </xdr:from>
    <xdr:to>
      <xdr:col>7</xdr:col>
      <xdr:colOff>171450</xdr:colOff>
      <xdr:row>42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2314575" y="6096000"/>
          <a:ext cx="180975" cy="0"/>
          <a:chOff x="326" y="298"/>
          <a:chExt cx="32" cy="53"/>
        </a:xfrm>
        <a:solidFill>
          <a:srgbClr val="FFFFFF"/>
        </a:solidFill>
      </xdr:grpSpPr>
      <xdr:sp>
        <xdr:nvSpPr>
          <xdr:cNvPr id="58" name="Line 6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552450</xdr:colOff>
      <xdr:row>42</xdr:row>
      <xdr:rowOff>0</xdr:rowOff>
    </xdr:from>
    <xdr:to>
      <xdr:col>9</xdr:col>
      <xdr:colOff>552450</xdr:colOff>
      <xdr:row>42</xdr:row>
      <xdr:rowOff>0</xdr:rowOff>
    </xdr:to>
    <xdr:sp>
      <xdr:nvSpPr>
        <xdr:cNvPr id="62" name="Line 66"/>
        <xdr:cNvSpPr>
          <a:spLocks/>
        </xdr:cNvSpPr>
      </xdr:nvSpPr>
      <xdr:spPr>
        <a:xfrm flipV="1">
          <a:off x="3238500" y="609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42</xdr:row>
      <xdr:rowOff>0</xdr:rowOff>
    </xdr:from>
    <xdr:to>
      <xdr:col>7</xdr:col>
      <xdr:colOff>171450</xdr:colOff>
      <xdr:row>42</xdr:row>
      <xdr:rowOff>0</xdr:rowOff>
    </xdr:to>
    <xdr:grpSp>
      <xdr:nvGrpSpPr>
        <xdr:cNvPr id="63" name="Group 67"/>
        <xdr:cNvGrpSpPr>
          <a:grpSpLocks/>
        </xdr:cNvGrpSpPr>
      </xdr:nvGrpSpPr>
      <xdr:grpSpPr>
        <a:xfrm>
          <a:off x="2314575" y="6096000"/>
          <a:ext cx="180975" cy="0"/>
          <a:chOff x="326" y="298"/>
          <a:chExt cx="32" cy="53"/>
        </a:xfrm>
        <a:solidFill>
          <a:srgbClr val="FFFFFF"/>
        </a:solidFill>
      </xdr:grpSpPr>
      <xdr:sp>
        <xdr:nvSpPr>
          <xdr:cNvPr id="64" name="Line 6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14</xdr:row>
      <xdr:rowOff>0</xdr:rowOff>
    </xdr:from>
    <xdr:to>
      <xdr:col>8</xdr:col>
      <xdr:colOff>0</xdr:colOff>
      <xdr:row>17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324100" y="22479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2324100" y="30480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4191000" y="14478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15</xdr:row>
      <xdr:rowOff>0</xdr:rowOff>
    </xdr:from>
    <xdr:to>
      <xdr:col>12</xdr:col>
      <xdr:colOff>0</xdr:colOff>
      <xdr:row>21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4200525" y="2381250"/>
          <a:ext cx="171450" cy="800100"/>
          <a:chOff x="472" y="165"/>
          <a:chExt cx="29" cy="6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484" y="166"/>
            <a:ext cx="0" cy="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72" y="16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472" y="2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484" y="195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161925</xdr:colOff>
      <xdr:row>18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57900" y="1581150"/>
          <a:ext cx="161925" cy="1200150"/>
          <a:chOff x="882" y="375"/>
          <a:chExt cx="25" cy="480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30</xdr:row>
      <xdr:rowOff>114300</xdr:rowOff>
    </xdr:from>
    <xdr:to>
      <xdr:col>15</xdr:col>
      <xdr:colOff>171450</xdr:colOff>
      <xdr:row>34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6048375" y="4552950"/>
          <a:ext cx="180975" cy="419100"/>
          <a:chOff x="326" y="298"/>
          <a:chExt cx="32" cy="53"/>
        </a:xfrm>
        <a:solidFill>
          <a:srgbClr val="FFFFFF"/>
        </a:solidFill>
      </xdr:grpSpPr>
      <xdr:sp>
        <xdr:nvSpPr>
          <xdr:cNvPr id="27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36</xdr:row>
      <xdr:rowOff>0</xdr:rowOff>
    </xdr:from>
    <xdr:to>
      <xdr:col>7</xdr:col>
      <xdr:colOff>171450</xdr:colOff>
      <xdr:row>36</xdr:row>
      <xdr:rowOff>0</xdr:rowOff>
    </xdr:to>
    <xdr:grpSp>
      <xdr:nvGrpSpPr>
        <xdr:cNvPr id="31" name="Group 33"/>
        <xdr:cNvGrpSpPr>
          <a:grpSpLocks/>
        </xdr:cNvGrpSpPr>
      </xdr:nvGrpSpPr>
      <xdr:grpSpPr>
        <a:xfrm>
          <a:off x="2314575" y="5276850"/>
          <a:ext cx="180975" cy="0"/>
          <a:chOff x="326" y="298"/>
          <a:chExt cx="32" cy="53"/>
        </a:xfrm>
        <a:solidFill>
          <a:srgbClr val="FFFFFF"/>
        </a:solidFill>
      </xdr:grpSpPr>
      <xdr:sp>
        <xdr:nvSpPr>
          <xdr:cNvPr id="32" name="Line 34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6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609600</xdr:colOff>
      <xdr:row>36</xdr:row>
      <xdr:rowOff>0</xdr:rowOff>
    </xdr:from>
    <xdr:to>
      <xdr:col>9</xdr:col>
      <xdr:colOff>609600</xdr:colOff>
      <xdr:row>36</xdr:row>
      <xdr:rowOff>0</xdr:rowOff>
    </xdr:to>
    <xdr:sp>
      <xdr:nvSpPr>
        <xdr:cNvPr id="36" name="Line 38"/>
        <xdr:cNvSpPr>
          <a:spLocks/>
        </xdr:cNvSpPr>
      </xdr:nvSpPr>
      <xdr:spPr>
        <a:xfrm flipV="1">
          <a:off x="32956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67425" y="15811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40</xdr:row>
      <xdr:rowOff>9525</xdr:rowOff>
    </xdr:from>
    <xdr:to>
      <xdr:col>15</xdr:col>
      <xdr:colOff>171450</xdr:colOff>
      <xdr:row>43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048375" y="57626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40</xdr:row>
      <xdr:rowOff>0</xdr:rowOff>
    </xdr:from>
    <xdr:to>
      <xdr:col>7</xdr:col>
      <xdr:colOff>171450</xdr:colOff>
      <xdr:row>43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314575" y="57531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142875</xdr:colOff>
      <xdr:row>32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33625" y="4248150"/>
          <a:ext cx="133350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40</xdr:row>
      <xdr:rowOff>0</xdr:rowOff>
    </xdr:from>
    <xdr:to>
      <xdr:col>15</xdr:col>
      <xdr:colOff>171450</xdr:colOff>
      <xdr:row>43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48375" y="57531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40</xdr:row>
      <xdr:rowOff>0</xdr:rowOff>
    </xdr:from>
    <xdr:to>
      <xdr:col>7</xdr:col>
      <xdr:colOff>171450</xdr:colOff>
      <xdr:row>43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2314575" y="57531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7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21</xdr:row>
      <xdr:rowOff>0</xdr:rowOff>
    </xdr:from>
    <xdr:to>
      <xdr:col>15</xdr:col>
      <xdr:colOff>171450</xdr:colOff>
      <xdr:row>28</xdr:row>
      <xdr:rowOff>0</xdr:rowOff>
    </xdr:to>
    <xdr:grpSp>
      <xdr:nvGrpSpPr>
        <xdr:cNvPr id="31" name="Group 32"/>
        <xdr:cNvGrpSpPr>
          <a:grpSpLocks/>
        </xdr:cNvGrpSpPr>
      </xdr:nvGrpSpPr>
      <xdr:grpSpPr>
        <a:xfrm>
          <a:off x="6067425" y="3181350"/>
          <a:ext cx="161925" cy="933450"/>
          <a:chOff x="882" y="375"/>
          <a:chExt cx="25" cy="480"/>
        </a:xfrm>
        <a:solidFill>
          <a:srgbClr val="FFFFFF"/>
        </a:solidFill>
      </xdr:grpSpPr>
      <xdr:sp>
        <xdr:nvSpPr>
          <xdr:cNvPr id="32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36" name="Group 37"/>
        <xdr:cNvGrpSpPr>
          <a:grpSpLocks/>
        </xdr:cNvGrpSpPr>
      </xdr:nvGrpSpPr>
      <xdr:grpSpPr>
        <a:xfrm>
          <a:off x="4191000" y="22479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7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41" name="Group 42"/>
        <xdr:cNvGrpSpPr>
          <a:grpSpLocks/>
        </xdr:cNvGrpSpPr>
      </xdr:nvGrpSpPr>
      <xdr:grpSpPr>
        <a:xfrm>
          <a:off x="4191000" y="14478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2" name="Line 43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5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23</xdr:row>
      <xdr:rowOff>0</xdr:rowOff>
    </xdr:to>
    <xdr:grpSp>
      <xdr:nvGrpSpPr>
        <xdr:cNvPr id="46" name="Group 47"/>
        <xdr:cNvGrpSpPr>
          <a:grpSpLocks/>
        </xdr:cNvGrpSpPr>
      </xdr:nvGrpSpPr>
      <xdr:grpSpPr>
        <a:xfrm>
          <a:off x="4191000" y="30480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7" name="Line 4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26</xdr:row>
      <xdr:rowOff>0</xdr:rowOff>
    </xdr:from>
    <xdr:to>
      <xdr:col>11</xdr:col>
      <xdr:colOff>171450</xdr:colOff>
      <xdr:row>30</xdr:row>
      <xdr:rowOff>0</xdr:rowOff>
    </xdr:to>
    <xdr:grpSp>
      <xdr:nvGrpSpPr>
        <xdr:cNvPr id="51" name="Group 52"/>
        <xdr:cNvGrpSpPr>
          <a:grpSpLocks/>
        </xdr:cNvGrpSpPr>
      </xdr:nvGrpSpPr>
      <xdr:grpSpPr>
        <a:xfrm>
          <a:off x="4200525" y="3848100"/>
          <a:ext cx="161925" cy="533400"/>
          <a:chOff x="882" y="375"/>
          <a:chExt cx="25" cy="480"/>
        </a:xfrm>
        <a:solidFill>
          <a:srgbClr val="FFFFFF"/>
        </a:solidFill>
      </xdr:grpSpPr>
      <xdr:sp>
        <xdr:nvSpPr>
          <xdr:cNvPr id="52" name="Line 5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24</xdr:row>
      <xdr:rowOff>0</xdr:rowOff>
    </xdr:to>
    <xdr:grpSp>
      <xdr:nvGrpSpPr>
        <xdr:cNvPr id="56" name="Group 57"/>
        <xdr:cNvGrpSpPr>
          <a:grpSpLocks/>
        </xdr:cNvGrpSpPr>
      </xdr:nvGrpSpPr>
      <xdr:grpSpPr>
        <a:xfrm>
          <a:off x="7924800" y="198120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57" name="Line 5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790575</xdr:colOff>
      <xdr:row>41</xdr:row>
      <xdr:rowOff>0</xdr:rowOff>
    </xdr:from>
    <xdr:to>
      <xdr:col>11</xdr:col>
      <xdr:colOff>114300</xdr:colOff>
      <xdr:row>48</xdr:row>
      <xdr:rowOff>152400</xdr:rowOff>
    </xdr:to>
    <xdr:grpSp>
      <xdr:nvGrpSpPr>
        <xdr:cNvPr id="61" name="Group 63"/>
        <xdr:cNvGrpSpPr>
          <a:grpSpLocks/>
        </xdr:cNvGrpSpPr>
      </xdr:nvGrpSpPr>
      <xdr:grpSpPr>
        <a:xfrm>
          <a:off x="3476625" y="5886450"/>
          <a:ext cx="828675" cy="1228725"/>
          <a:chOff x="970" y="1208"/>
          <a:chExt cx="71" cy="91"/>
        </a:xfrm>
        <a:solidFill>
          <a:srgbClr val="FFFFFF"/>
        </a:solidFill>
      </xdr:grpSpPr>
      <xdr:sp>
        <xdr:nvSpPr>
          <xdr:cNvPr id="62" name="Line 64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5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6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7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8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41</xdr:row>
      <xdr:rowOff>0</xdr:rowOff>
    </xdr:from>
    <xdr:to>
      <xdr:col>19</xdr:col>
      <xdr:colOff>114300</xdr:colOff>
      <xdr:row>48</xdr:row>
      <xdr:rowOff>142875</xdr:rowOff>
    </xdr:to>
    <xdr:grpSp>
      <xdr:nvGrpSpPr>
        <xdr:cNvPr id="67" name="Group 69"/>
        <xdr:cNvGrpSpPr>
          <a:grpSpLocks/>
        </xdr:cNvGrpSpPr>
      </xdr:nvGrpSpPr>
      <xdr:grpSpPr>
        <a:xfrm>
          <a:off x="7200900" y="5886450"/>
          <a:ext cx="828675" cy="1219200"/>
          <a:chOff x="970" y="1208"/>
          <a:chExt cx="71" cy="91"/>
        </a:xfrm>
        <a:solidFill>
          <a:srgbClr val="FFFFFF"/>
        </a:solidFill>
      </xdr:grpSpPr>
      <xdr:sp>
        <xdr:nvSpPr>
          <xdr:cNvPr id="68" name="Line 70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71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3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4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50</xdr:row>
      <xdr:rowOff>0</xdr:rowOff>
    </xdr:from>
    <xdr:to>
      <xdr:col>7</xdr:col>
      <xdr:colOff>171450</xdr:colOff>
      <xdr:row>53</xdr:row>
      <xdr:rowOff>0</xdr:rowOff>
    </xdr:to>
    <xdr:grpSp>
      <xdr:nvGrpSpPr>
        <xdr:cNvPr id="73" name="Group 75"/>
        <xdr:cNvGrpSpPr>
          <a:grpSpLocks/>
        </xdr:cNvGrpSpPr>
      </xdr:nvGrpSpPr>
      <xdr:grpSpPr>
        <a:xfrm>
          <a:off x="2314575" y="730567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74" name="Line 76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7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8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9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50</xdr:row>
      <xdr:rowOff>0</xdr:rowOff>
    </xdr:from>
    <xdr:to>
      <xdr:col>7</xdr:col>
      <xdr:colOff>171450</xdr:colOff>
      <xdr:row>53</xdr:row>
      <xdr:rowOff>0</xdr:rowOff>
    </xdr:to>
    <xdr:grpSp>
      <xdr:nvGrpSpPr>
        <xdr:cNvPr id="78" name="Group 80"/>
        <xdr:cNvGrpSpPr>
          <a:grpSpLocks/>
        </xdr:cNvGrpSpPr>
      </xdr:nvGrpSpPr>
      <xdr:grpSpPr>
        <a:xfrm>
          <a:off x="2314575" y="730567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79" name="Line 81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2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3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4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67425" y="15811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40</xdr:row>
      <xdr:rowOff>9525</xdr:rowOff>
    </xdr:from>
    <xdr:to>
      <xdr:col>15</xdr:col>
      <xdr:colOff>171450</xdr:colOff>
      <xdr:row>43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6048375" y="576262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40</xdr:row>
      <xdr:rowOff>0</xdr:rowOff>
    </xdr:from>
    <xdr:to>
      <xdr:col>7</xdr:col>
      <xdr:colOff>171450</xdr:colOff>
      <xdr:row>43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2314575" y="57531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142875</xdr:colOff>
      <xdr:row>32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33625" y="4248150"/>
          <a:ext cx="133350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40</xdr:row>
      <xdr:rowOff>0</xdr:rowOff>
    </xdr:from>
    <xdr:to>
      <xdr:col>15</xdr:col>
      <xdr:colOff>171450</xdr:colOff>
      <xdr:row>43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6048375" y="57531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40</xdr:row>
      <xdr:rowOff>0</xdr:rowOff>
    </xdr:from>
    <xdr:to>
      <xdr:col>7</xdr:col>
      <xdr:colOff>171450</xdr:colOff>
      <xdr:row>43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2314575" y="575310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7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21</xdr:row>
      <xdr:rowOff>0</xdr:rowOff>
    </xdr:from>
    <xdr:to>
      <xdr:col>15</xdr:col>
      <xdr:colOff>171450</xdr:colOff>
      <xdr:row>28</xdr:row>
      <xdr:rowOff>0</xdr:rowOff>
    </xdr:to>
    <xdr:grpSp>
      <xdr:nvGrpSpPr>
        <xdr:cNvPr id="31" name="Group 32"/>
        <xdr:cNvGrpSpPr>
          <a:grpSpLocks/>
        </xdr:cNvGrpSpPr>
      </xdr:nvGrpSpPr>
      <xdr:grpSpPr>
        <a:xfrm>
          <a:off x="6067425" y="3181350"/>
          <a:ext cx="161925" cy="933450"/>
          <a:chOff x="882" y="375"/>
          <a:chExt cx="25" cy="480"/>
        </a:xfrm>
        <a:solidFill>
          <a:srgbClr val="FFFFFF"/>
        </a:solidFill>
      </xdr:grpSpPr>
      <xdr:sp>
        <xdr:nvSpPr>
          <xdr:cNvPr id="32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36" name="Group 37"/>
        <xdr:cNvGrpSpPr>
          <a:grpSpLocks/>
        </xdr:cNvGrpSpPr>
      </xdr:nvGrpSpPr>
      <xdr:grpSpPr>
        <a:xfrm>
          <a:off x="4191000" y="22479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7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41" name="Group 42"/>
        <xdr:cNvGrpSpPr>
          <a:grpSpLocks/>
        </xdr:cNvGrpSpPr>
      </xdr:nvGrpSpPr>
      <xdr:grpSpPr>
        <a:xfrm>
          <a:off x="4191000" y="14478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2" name="Line 43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5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23</xdr:row>
      <xdr:rowOff>0</xdr:rowOff>
    </xdr:to>
    <xdr:grpSp>
      <xdr:nvGrpSpPr>
        <xdr:cNvPr id="46" name="Group 47"/>
        <xdr:cNvGrpSpPr>
          <a:grpSpLocks/>
        </xdr:cNvGrpSpPr>
      </xdr:nvGrpSpPr>
      <xdr:grpSpPr>
        <a:xfrm>
          <a:off x="4191000" y="30480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47" name="Line 4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26</xdr:row>
      <xdr:rowOff>0</xdr:rowOff>
    </xdr:from>
    <xdr:to>
      <xdr:col>11</xdr:col>
      <xdr:colOff>171450</xdr:colOff>
      <xdr:row>30</xdr:row>
      <xdr:rowOff>0</xdr:rowOff>
    </xdr:to>
    <xdr:grpSp>
      <xdr:nvGrpSpPr>
        <xdr:cNvPr id="51" name="Group 52"/>
        <xdr:cNvGrpSpPr>
          <a:grpSpLocks/>
        </xdr:cNvGrpSpPr>
      </xdr:nvGrpSpPr>
      <xdr:grpSpPr>
        <a:xfrm>
          <a:off x="4200525" y="3848100"/>
          <a:ext cx="161925" cy="533400"/>
          <a:chOff x="882" y="375"/>
          <a:chExt cx="25" cy="480"/>
        </a:xfrm>
        <a:solidFill>
          <a:srgbClr val="FFFFFF"/>
        </a:solidFill>
      </xdr:grpSpPr>
      <xdr:sp>
        <xdr:nvSpPr>
          <xdr:cNvPr id="52" name="Line 5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24</xdr:row>
      <xdr:rowOff>0</xdr:rowOff>
    </xdr:to>
    <xdr:grpSp>
      <xdr:nvGrpSpPr>
        <xdr:cNvPr id="56" name="Group 57"/>
        <xdr:cNvGrpSpPr>
          <a:grpSpLocks/>
        </xdr:cNvGrpSpPr>
      </xdr:nvGrpSpPr>
      <xdr:grpSpPr>
        <a:xfrm>
          <a:off x="7924800" y="198120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57" name="Line 5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790575</xdr:colOff>
      <xdr:row>41</xdr:row>
      <xdr:rowOff>0</xdr:rowOff>
    </xdr:from>
    <xdr:to>
      <xdr:col>11</xdr:col>
      <xdr:colOff>114300</xdr:colOff>
      <xdr:row>48</xdr:row>
      <xdr:rowOff>152400</xdr:rowOff>
    </xdr:to>
    <xdr:grpSp>
      <xdr:nvGrpSpPr>
        <xdr:cNvPr id="61" name="Group 63"/>
        <xdr:cNvGrpSpPr>
          <a:grpSpLocks/>
        </xdr:cNvGrpSpPr>
      </xdr:nvGrpSpPr>
      <xdr:grpSpPr>
        <a:xfrm>
          <a:off x="3476625" y="5886450"/>
          <a:ext cx="828675" cy="1228725"/>
          <a:chOff x="970" y="1208"/>
          <a:chExt cx="71" cy="91"/>
        </a:xfrm>
        <a:solidFill>
          <a:srgbClr val="FFFFFF"/>
        </a:solidFill>
      </xdr:grpSpPr>
      <xdr:sp>
        <xdr:nvSpPr>
          <xdr:cNvPr id="62" name="Line 64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5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6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7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8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781050</xdr:colOff>
      <xdr:row>41</xdr:row>
      <xdr:rowOff>0</xdr:rowOff>
    </xdr:from>
    <xdr:to>
      <xdr:col>19</xdr:col>
      <xdr:colOff>114300</xdr:colOff>
      <xdr:row>48</xdr:row>
      <xdr:rowOff>142875</xdr:rowOff>
    </xdr:to>
    <xdr:grpSp>
      <xdr:nvGrpSpPr>
        <xdr:cNvPr id="67" name="Group 69"/>
        <xdr:cNvGrpSpPr>
          <a:grpSpLocks/>
        </xdr:cNvGrpSpPr>
      </xdr:nvGrpSpPr>
      <xdr:grpSpPr>
        <a:xfrm>
          <a:off x="7200900" y="5886450"/>
          <a:ext cx="828675" cy="1219200"/>
          <a:chOff x="970" y="1208"/>
          <a:chExt cx="71" cy="91"/>
        </a:xfrm>
        <a:solidFill>
          <a:srgbClr val="FFFFFF"/>
        </a:solidFill>
      </xdr:grpSpPr>
      <xdr:sp>
        <xdr:nvSpPr>
          <xdr:cNvPr id="68" name="Line 70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71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3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4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50</xdr:row>
      <xdr:rowOff>0</xdr:rowOff>
    </xdr:from>
    <xdr:to>
      <xdr:col>7</xdr:col>
      <xdr:colOff>171450</xdr:colOff>
      <xdr:row>53</xdr:row>
      <xdr:rowOff>0</xdr:rowOff>
    </xdr:to>
    <xdr:grpSp>
      <xdr:nvGrpSpPr>
        <xdr:cNvPr id="73" name="Group 75"/>
        <xdr:cNvGrpSpPr>
          <a:grpSpLocks/>
        </xdr:cNvGrpSpPr>
      </xdr:nvGrpSpPr>
      <xdr:grpSpPr>
        <a:xfrm>
          <a:off x="2314575" y="730567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74" name="Line 76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7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8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9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50</xdr:row>
      <xdr:rowOff>0</xdr:rowOff>
    </xdr:from>
    <xdr:to>
      <xdr:col>7</xdr:col>
      <xdr:colOff>171450</xdr:colOff>
      <xdr:row>53</xdr:row>
      <xdr:rowOff>0</xdr:rowOff>
    </xdr:to>
    <xdr:grpSp>
      <xdr:nvGrpSpPr>
        <xdr:cNvPr id="78" name="Group 80"/>
        <xdr:cNvGrpSpPr>
          <a:grpSpLocks/>
        </xdr:cNvGrpSpPr>
      </xdr:nvGrpSpPr>
      <xdr:grpSpPr>
        <a:xfrm>
          <a:off x="2314575" y="7305675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79" name="Line 81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2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3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4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9</xdr:row>
      <xdr:rowOff>0</xdr:rowOff>
    </xdr:from>
    <xdr:to>
      <xdr:col>15</xdr:col>
      <xdr:colOff>171450</xdr:colOff>
      <xdr:row>16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076950" y="1485900"/>
          <a:ext cx="161925" cy="933450"/>
          <a:chOff x="882" y="375"/>
          <a:chExt cx="25" cy="4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50</xdr:row>
      <xdr:rowOff>9525</xdr:rowOff>
    </xdr:from>
    <xdr:to>
      <xdr:col>23</xdr:col>
      <xdr:colOff>171450</xdr:colOff>
      <xdr:row>53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9772650" y="7000875"/>
          <a:ext cx="180975" cy="390525"/>
          <a:chOff x="326" y="298"/>
          <a:chExt cx="32" cy="53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50</xdr:row>
      <xdr:rowOff>0</xdr:rowOff>
    </xdr:from>
    <xdr:to>
      <xdr:col>15</xdr:col>
      <xdr:colOff>171450</xdr:colOff>
      <xdr:row>53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6057900" y="69913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41</xdr:row>
      <xdr:rowOff>0</xdr:rowOff>
    </xdr:from>
    <xdr:to>
      <xdr:col>8</xdr:col>
      <xdr:colOff>0</xdr:colOff>
      <xdr:row>44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333625" y="57531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50</xdr:row>
      <xdr:rowOff>0</xdr:rowOff>
    </xdr:from>
    <xdr:to>
      <xdr:col>23</xdr:col>
      <xdr:colOff>171450</xdr:colOff>
      <xdr:row>53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9772650" y="69913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171450</xdr:colOff>
      <xdr:row>50</xdr:row>
      <xdr:rowOff>0</xdr:rowOff>
    </xdr:from>
    <xdr:to>
      <xdr:col>15</xdr:col>
      <xdr:colOff>171450</xdr:colOff>
      <xdr:row>53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6057900" y="69913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27" name="Line 2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27</xdr:row>
      <xdr:rowOff>0</xdr:rowOff>
    </xdr:from>
    <xdr:to>
      <xdr:col>15</xdr:col>
      <xdr:colOff>171450</xdr:colOff>
      <xdr:row>39</xdr:row>
      <xdr:rowOff>0</xdr:rowOff>
    </xdr:to>
    <xdr:grpSp>
      <xdr:nvGrpSpPr>
        <xdr:cNvPr id="31" name="Group 32"/>
        <xdr:cNvGrpSpPr>
          <a:grpSpLocks/>
        </xdr:cNvGrpSpPr>
      </xdr:nvGrpSpPr>
      <xdr:grpSpPr>
        <a:xfrm>
          <a:off x="6076950" y="3886200"/>
          <a:ext cx="161925" cy="1600200"/>
          <a:chOff x="882" y="375"/>
          <a:chExt cx="25" cy="480"/>
        </a:xfrm>
        <a:solidFill>
          <a:srgbClr val="FFFFFF"/>
        </a:solidFill>
      </xdr:grpSpPr>
      <xdr:sp>
        <xdr:nvSpPr>
          <xdr:cNvPr id="32" name="Line 3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36" name="Group 37"/>
        <xdr:cNvGrpSpPr>
          <a:grpSpLocks/>
        </xdr:cNvGrpSpPr>
      </xdr:nvGrpSpPr>
      <xdr:grpSpPr>
        <a:xfrm>
          <a:off x="4200525" y="135255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37" name="Line 38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36</xdr:row>
      <xdr:rowOff>0</xdr:rowOff>
    </xdr:from>
    <xdr:to>
      <xdr:col>12</xdr:col>
      <xdr:colOff>0</xdr:colOff>
      <xdr:row>42</xdr:row>
      <xdr:rowOff>0</xdr:rowOff>
    </xdr:to>
    <xdr:grpSp>
      <xdr:nvGrpSpPr>
        <xdr:cNvPr id="41" name="Group 42"/>
        <xdr:cNvGrpSpPr>
          <a:grpSpLocks/>
        </xdr:cNvGrpSpPr>
      </xdr:nvGrpSpPr>
      <xdr:grpSpPr>
        <a:xfrm>
          <a:off x="4219575" y="50863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42" name="Line 43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5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6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12</xdr:row>
      <xdr:rowOff>0</xdr:rowOff>
    </xdr:from>
    <xdr:to>
      <xdr:col>20</xdr:col>
      <xdr:colOff>0</xdr:colOff>
      <xdr:row>33</xdr:row>
      <xdr:rowOff>9525</xdr:rowOff>
    </xdr:to>
    <xdr:grpSp>
      <xdr:nvGrpSpPr>
        <xdr:cNvPr id="46" name="Group 47"/>
        <xdr:cNvGrpSpPr>
          <a:grpSpLocks/>
        </xdr:cNvGrpSpPr>
      </xdr:nvGrpSpPr>
      <xdr:grpSpPr>
        <a:xfrm>
          <a:off x="7934325" y="1885950"/>
          <a:ext cx="161925" cy="2809875"/>
          <a:chOff x="882" y="375"/>
          <a:chExt cx="25" cy="480"/>
        </a:xfrm>
        <a:solidFill>
          <a:srgbClr val="FFFFFF"/>
        </a:solidFill>
      </xdr:grpSpPr>
      <xdr:sp>
        <xdr:nvSpPr>
          <xdr:cNvPr id="47" name="Line 48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0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790575</xdr:colOff>
      <xdr:row>51</xdr:row>
      <xdr:rowOff>0</xdr:rowOff>
    </xdr:from>
    <xdr:to>
      <xdr:col>19</xdr:col>
      <xdr:colOff>114300</xdr:colOff>
      <xdr:row>58</xdr:row>
      <xdr:rowOff>152400</xdr:rowOff>
    </xdr:to>
    <xdr:grpSp>
      <xdr:nvGrpSpPr>
        <xdr:cNvPr id="51" name="Group 53"/>
        <xdr:cNvGrpSpPr>
          <a:grpSpLocks/>
        </xdr:cNvGrpSpPr>
      </xdr:nvGrpSpPr>
      <xdr:grpSpPr>
        <a:xfrm>
          <a:off x="7219950" y="7124700"/>
          <a:ext cx="819150" cy="1304925"/>
          <a:chOff x="970" y="1208"/>
          <a:chExt cx="71" cy="91"/>
        </a:xfrm>
        <a:solidFill>
          <a:srgbClr val="FFFFFF"/>
        </a:solidFill>
      </xdr:grpSpPr>
      <xdr:sp>
        <xdr:nvSpPr>
          <xdr:cNvPr id="52" name="Line 54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5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6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7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8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781050</xdr:colOff>
      <xdr:row>51</xdr:row>
      <xdr:rowOff>0</xdr:rowOff>
    </xdr:from>
    <xdr:to>
      <xdr:col>27</xdr:col>
      <xdr:colOff>114300</xdr:colOff>
      <xdr:row>58</xdr:row>
      <xdr:rowOff>142875</xdr:rowOff>
    </xdr:to>
    <xdr:grpSp>
      <xdr:nvGrpSpPr>
        <xdr:cNvPr id="57" name="Group 59"/>
        <xdr:cNvGrpSpPr>
          <a:grpSpLocks/>
        </xdr:cNvGrpSpPr>
      </xdr:nvGrpSpPr>
      <xdr:grpSpPr>
        <a:xfrm>
          <a:off x="10915650" y="7124700"/>
          <a:ext cx="838200" cy="1295400"/>
          <a:chOff x="970" y="1208"/>
          <a:chExt cx="71" cy="91"/>
        </a:xfrm>
        <a:solidFill>
          <a:srgbClr val="FFFFFF"/>
        </a:solidFill>
      </xdr:grpSpPr>
      <xdr:sp>
        <xdr:nvSpPr>
          <xdr:cNvPr id="58" name="Line 60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1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2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3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4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38</xdr:row>
      <xdr:rowOff>0</xdr:rowOff>
    </xdr:to>
    <xdr:grpSp>
      <xdr:nvGrpSpPr>
        <xdr:cNvPr id="63" name="Group 65"/>
        <xdr:cNvGrpSpPr>
          <a:grpSpLocks/>
        </xdr:cNvGrpSpPr>
      </xdr:nvGrpSpPr>
      <xdr:grpSpPr>
        <a:xfrm>
          <a:off x="2333625" y="49530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64" name="Line 6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32</xdr:row>
      <xdr:rowOff>0</xdr:rowOff>
    </xdr:to>
    <xdr:grpSp>
      <xdr:nvGrpSpPr>
        <xdr:cNvPr id="68" name="Group 70"/>
        <xdr:cNvGrpSpPr>
          <a:grpSpLocks/>
        </xdr:cNvGrpSpPr>
      </xdr:nvGrpSpPr>
      <xdr:grpSpPr>
        <a:xfrm>
          <a:off x="2333625" y="41529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69" name="Line 7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24</xdr:row>
      <xdr:rowOff>0</xdr:rowOff>
    </xdr:from>
    <xdr:to>
      <xdr:col>11</xdr:col>
      <xdr:colOff>171450</xdr:colOff>
      <xdr:row>30</xdr:row>
      <xdr:rowOff>0</xdr:rowOff>
    </xdr:to>
    <xdr:grpSp>
      <xdr:nvGrpSpPr>
        <xdr:cNvPr id="73" name="Group 75"/>
        <xdr:cNvGrpSpPr>
          <a:grpSpLocks/>
        </xdr:cNvGrpSpPr>
      </xdr:nvGrpSpPr>
      <xdr:grpSpPr>
        <a:xfrm>
          <a:off x="4210050" y="3486150"/>
          <a:ext cx="161925" cy="800100"/>
          <a:chOff x="882" y="375"/>
          <a:chExt cx="25" cy="480"/>
        </a:xfrm>
        <a:solidFill>
          <a:srgbClr val="FFFFFF"/>
        </a:solidFill>
      </xdr:grpSpPr>
      <xdr:sp>
        <xdr:nvSpPr>
          <xdr:cNvPr id="74" name="Line 76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7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8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9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26</xdr:row>
      <xdr:rowOff>0</xdr:rowOff>
    </xdr:to>
    <xdr:grpSp>
      <xdr:nvGrpSpPr>
        <xdr:cNvPr id="78" name="Group 80"/>
        <xdr:cNvGrpSpPr>
          <a:grpSpLocks/>
        </xdr:cNvGrpSpPr>
      </xdr:nvGrpSpPr>
      <xdr:grpSpPr>
        <a:xfrm>
          <a:off x="2333625" y="33528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79" name="Line 81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2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3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4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20</xdr:row>
      <xdr:rowOff>0</xdr:rowOff>
    </xdr:to>
    <xdr:grpSp>
      <xdr:nvGrpSpPr>
        <xdr:cNvPr id="83" name="Group 85"/>
        <xdr:cNvGrpSpPr>
          <a:grpSpLocks/>
        </xdr:cNvGrpSpPr>
      </xdr:nvGrpSpPr>
      <xdr:grpSpPr>
        <a:xfrm>
          <a:off x="2333625" y="2552700"/>
          <a:ext cx="180975" cy="400050"/>
          <a:chOff x="294" y="155"/>
          <a:chExt cx="23" cy="30"/>
        </a:xfrm>
        <a:solidFill>
          <a:srgbClr val="FFFFFF"/>
        </a:solidFill>
      </xdr:grpSpPr>
      <xdr:sp>
        <xdr:nvSpPr>
          <xdr:cNvPr id="84" name="Line 86"/>
          <xdr:cNvSpPr>
            <a:spLocks/>
          </xdr:cNvSpPr>
        </xdr:nvSpPr>
        <xdr:spPr>
          <a:xfrm>
            <a:off x="303" y="155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7"/>
          <xdr:cNvSpPr>
            <a:spLocks/>
          </xdr:cNvSpPr>
        </xdr:nvSpPr>
        <xdr:spPr>
          <a:xfrm>
            <a:off x="294" y="1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8"/>
          <xdr:cNvSpPr>
            <a:spLocks/>
          </xdr:cNvSpPr>
        </xdr:nvSpPr>
        <xdr:spPr>
          <a:xfrm>
            <a:off x="294" y="18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9"/>
          <xdr:cNvSpPr>
            <a:spLocks/>
          </xdr:cNvSpPr>
        </xdr:nvSpPr>
        <xdr:spPr>
          <a:xfrm>
            <a:off x="303" y="16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14</xdr:row>
      <xdr:rowOff>0</xdr:rowOff>
    </xdr:from>
    <xdr:to>
      <xdr:col>11</xdr:col>
      <xdr:colOff>171450</xdr:colOff>
      <xdr:row>18</xdr:row>
      <xdr:rowOff>0</xdr:rowOff>
    </xdr:to>
    <xdr:grpSp>
      <xdr:nvGrpSpPr>
        <xdr:cNvPr id="88" name="Group 90"/>
        <xdr:cNvGrpSpPr>
          <a:grpSpLocks/>
        </xdr:cNvGrpSpPr>
      </xdr:nvGrpSpPr>
      <xdr:grpSpPr>
        <a:xfrm>
          <a:off x="4210050" y="2152650"/>
          <a:ext cx="161925" cy="533400"/>
          <a:chOff x="882" y="375"/>
          <a:chExt cx="25" cy="480"/>
        </a:xfrm>
        <a:solidFill>
          <a:srgbClr val="FFFFFF"/>
        </a:solidFill>
      </xdr:grpSpPr>
      <xdr:sp>
        <xdr:nvSpPr>
          <xdr:cNvPr id="89" name="Line 91"/>
          <xdr:cNvSpPr>
            <a:spLocks/>
          </xdr:cNvSpPr>
        </xdr:nvSpPr>
        <xdr:spPr>
          <a:xfrm>
            <a:off x="896" y="375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2"/>
          <xdr:cNvSpPr>
            <a:spLocks/>
          </xdr:cNvSpPr>
        </xdr:nvSpPr>
        <xdr:spPr>
          <a:xfrm>
            <a:off x="882" y="37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3"/>
          <xdr:cNvSpPr>
            <a:spLocks/>
          </xdr:cNvSpPr>
        </xdr:nvSpPr>
        <xdr:spPr>
          <a:xfrm>
            <a:off x="882" y="85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4"/>
          <xdr:cNvSpPr>
            <a:spLocks/>
          </xdr:cNvSpPr>
        </xdr:nvSpPr>
        <xdr:spPr>
          <a:xfrm>
            <a:off x="896" y="61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790575</xdr:colOff>
      <xdr:row>51</xdr:row>
      <xdr:rowOff>0</xdr:rowOff>
    </xdr:from>
    <xdr:to>
      <xdr:col>27</xdr:col>
      <xdr:colOff>114300</xdr:colOff>
      <xdr:row>58</xdr:row>
      <xdr:rowOff>152400</xdr:rowOff>
    </xdr:to>
    <xdr:grpSp>
      <xdr:nvGrpSpPr>
        <xdr:cNvPr id="93" name="Group 95"/>
        <xdr:cNvGrpSpPr>
          <a:grpSpLocks/>
        </xdr:cNvGrpSpPr>
      </xdr:nvGrpSpPr>
      <xdr:grpSpPr>
        <a:xfrm>
          <a:off x="10925175" y="7124700"/>
          <a:ext cx="828675" cy="1304925"/>
          <a:chOff x="970" y="1208"/>
          <a:chExt cx="71" cy="91"/>
        </a:xfrm>
        <a:solidFill>
          <a:srgbClr val="FFFFFF"/>
        </a:solidFill>
      </xdr:grpSpPr>
      <xdr:sp>
        <xdr:nvSpPr>
          <xdr:cNvPr id="94" name="Line 96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7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8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9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100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790575</xdr:colOff>
      <xdr:row>51</xdr:row>
      <xdr:rowOff>0</xdr:rowOff>
    </xdr:from>
    <xdr:to>
      <xdr:col>27</xdr:col>
      <xdr:colOff>114300</xdr:colOff>
      <xdr:row>58</xdr:row>
      <xdr:rowOff>152400</xdr:rowOff>
    </xdr:to>
    <xdr:grpSp>
      <xdr:nvGrpSpPr>
        <xdr:cNvPr id="99" name="Group 101"/>
        <xdr:cNvGrpSpPr>
          <a:grpSpLocks/>
        </xdr:cNvGrpSpPr>
      </xdr:nvGrpSpPr>
      <xdr:grpSpPr>
        <a:xfrm>
          <a:off x="10925175" y="7124700"/>
          <a:ext cx="828675" cy="1304925"/>
          <a:chOff x="970" y="1208"/>
          <a:chExt cx="71" cy="91"/>
        </a:xfrm>
        <a:solidFill>
          <a:srgbClr val="FFFFFF"/>
        </a:solidFill>
      </xdr:grpSpPr>
      <xdr:sp>
        <xdr:nvSpPr>
          <xdr:cNvPr id="100" name="Line 102"/>
          <xdr:cNvSpPr>
            <a:spLocks/>
          </xdr:cNvSpPr>
        </xdr:nvSpPr>
        <xdr:spPr>
          <a:xfrm flipV="1">
            <a:off x="970" y="1288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3"/>
          <xdr:cNvSpPr>
            <a:spLocks/>
          </xdr:cNvSpPr>
        </xdr:nvSpPr>
        <xdr:spPr>
          <a:xfrm>
            <a:off x="1041" y="1208"/>
            <a:ext cx="0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4"/>
          <xdr:cNvSpPr>
            <a:spLocks/>
          </xdr:cNvSpPr>
        </xdr:nvSpPr>
        <xdr:spPr>
          <a:xfrm>
            <a:off x="1031" y="120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5"/>
          <xdr:cNvSpPr>
            <a:spLocks/>
          </xdr:cNvSpPr>
        </xdr:nvSpPr>
        <xdr:spPr>
          <a:xfrm>
            <a:off x="1031" y="1238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6"/>
          <xdr:cNvSpPr>
            <a:spLocks/>
          </xdr:cNvSpPr>
        </xdr:nvSpPr>
        <xdr:spPr>
          <a:xfrm>
            <a:off x="970" y="1299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48</xdr:row>
      <xdr:rowOff>0</xdr:rowOff>
    </xdr:from>
    <xdr:to>
      <xdr:col>7</xdr:col>
      <xdr:colOff>171450</xdr:colOff>
      <xdr:row>51</xdr:row>
      <xdr:rowOff>0</xdr:rowOff>
    </xdr:to>
    <xdr:grpSp>
      <xdr:nvGrpSpPr>
        <xdr:cNvPr id="105" name="Group 107"/>
        <xdr:cNvGrpSpPr>
          <a:grpSpLocks/>
        </xdr:cNvGrpSpPr>
      </xdr:nvGrpSpPr>
      <xdr:grpSpPr>
        <a:xfrm>
          <a:off x="2324100" y="67246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06" name="Line 108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9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10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11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171450</xdr:colOff>
      <xdr:row>48</xdr:row>
      <xdr:rowOff>0</xdr:rowOff>
    </xdr:from>
    <xdr:to>
      <xdr:col>7</xdr:col>
      <xdr:colOff>171450</xdr:colOff>
      <xdr:row>51</xdr:row>
      <xdr:rowOff>0</xdr:rowOff>
    </xdr:to>
    <xdr:grpSp>
      <xdr:nvGrpSpPr>
        <xdr:cNvPr id="110" name="Group 112"/>
        <xdr:cNvGrpSpPr>
          <a:grpSpLocks/>
        </xdr:cNvGrpSpPr>
      </xdr:nvGrpSpPr>
      <xdr:grpSpPr>
        <a:xfrm>
          <a:off x="2324100" y="6724650"/>
          <a:ext cx="180975" cy="400050"/>
          <a:chOff x="326" y="298"/>
          <a:chExt cx="32" cy="53"/>
        </a:xfrm>
        <a:solidFill>
          <a:srgbClr val="FFFFFF"/>
        </a:solidFill>
      </xdr:grpSpPr>
      <xdr:sp>
        <xdr:nvSpPr>
          <xdr:cNvPr id="111" name="Line 113"/>
          <xdr:cNvSpPr>
            <a:spLocks/>
          </xdr:cNvSpPr>
        </xdr:nvSpPr>
        <xdr:spPr>
          <a:xfrm>
            <a:off x="338" y="298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4"/>
          <xdr:cNvSpPr>
            <a:spLocks/>
          </xdr:cNvSpPr>
        </xdr:nvSpPr>
        <xdr:spPr>
          <a:xfrm>
            <a:off x="326" y="29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5"/>
          <xdr:cNvSpPr>
            <a:spLocks/>
          </xdr:cNvSpPr>
        </xdr:nvSpPr>
        <xdr:spPr>
          <a:xfrm>
            <a:off x="326" y="35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6"/>
          <xdr:cNvSpPr>
            <a:spLocks/>
          </xdr:cNvSpPr>
        </xdr:nvSpPr>
        <xdr:spPr>
          <a:xfrm>
            <a:off x="338" y="32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3.28125" style="62" customWidth="1"/>
    <col min="2" max="2" width="29.140625" style="62" customWidth="1"/>
    <col min="3" max="3" width="3.00390625" style="62" customWidth="1"/>
    <col min="4" max="4" width="7.8515625" style="62" customWidth="1"/>
    <col min="5" max="5" width="22.421875" style="62" customWidth="1"/>
    <col min="6" max="6" width="5.00390625" style="62" customWidth="1"/>
    <col min="7" max="7" width="14.7109375" style="62" customWidth="1"/>
    <col min="8" max="9" width="9.140625" style="62" customWidth="1"/>
    <col min="10" max="10" width="3.7109375" style="62" customWidth="1"/>
    <col min="11" max="16384" width="9.140625" style="62" customWidth="1"/>
  </cols>
  <sheetData>
    <row r="1" spans="2:8" ht="32.25" customHeight="1">
      <c r="B1" s="183" t="str">
        <f>Tiitelleht!A2</f>
        <v>Küllo Kõivu XVII mälestusvõistlused vabamaadluses</v>
      </c>
      <c r="C1" s="183"/>
      <c r="D1" s="183"/>
      <c r="E1" s="183"/>
      <c r="F1" s="183"/>
      <c r="G1" s="183"/>
      <c r="H1" s="183"/>
    </row>
    <row r="2" spans="2:8" ht="15">
      <c r="B2" s="184" t="str">
        <f>Tiitelleht!A6</f>
        <v>Viljandi Spordihoone</v>
      </c>
      <c r="C2" s="184"/>
      <c r="D2" s="184"/>
      <c r="E2" s="184"/>
      <c r="F2" s="184"/>
      <c r="G2" s="184"/>
      <c r="H2" s="184"/>
    </row>
    <row r="3" spans="2:8" ht="15">
      <c r="B3" s="185" t="str">
        <f>Tiitelleht!A10</f>
        <v>11.04.2015</v>
      </c>
      <c r="C3" s="185"/>
      <c r="D3" s="185"/>
      <c r="E3" s="185"/>
      <c r="F3" s="185"/>
      <c r="G3" s="185"/>
      <c r="H3" s="185"/>
    </row>
    <row r="5" spans="2:7" ht="12.75">
      <c r="B5" s="179" t="s">
        <v>183</v>
      </c>
      <c r="D5" s="179" t="s">
        <v>190</v>
      </c>
      <c r="G5" s="179" t="s">
        <v>196</v>
      </c>
    </row>
    <row r="6" spans="1:7" ht="12.75">
      <c r="A6" s="62">
        <v>1</v>
      </c>
      <c r="B6" s="178" t="s">
        <v>112</v>
      </c>
      <c r="C6" s="62">
        <v>1</v>
      </c>
      <c r="D6" s="62" t="s">
        <v>156</v>
      </c>
      <c r="F6" s="62">
        <v>1</v>
      </c>
      <c r="G6" s="178" t="s">
        <v>80</v>
      </c>
    </row>
    <row r="7" spans="1:7" ht="12.75">
      <c r="A7" s="62">
        <v>2</v>
      </c>
      <c r="B7" s="178" t="s">
        <v>113</v>
      </c>
      <c r="C7" s="62">
        <v>2</v>
      </c>
      <c r="D7" s="62" t="s">
        <v>166</v>
      </c>
      <c r="F7" s="62">
        <v>2</v>
      </c>
      <c r="G7" s="178" t="s">
        <v>88</v>
      </c>
    </row>
    <row r="8" spans="1:7" ht="12.75">
      <c r="A8" s="62">
        <v>3</v>
      </c>
      <c r="B8" s="178" t="s">
        <v>114</v>
      </c>
      <c r="C8" s="62">
        <v>3</v>
      </c>
      <c r="D8" s="62" t="s">
        <v>157</v>
      </c>
      <c r="F8" s="62">
        <v>3</v>
      </c>
      <c r="G8" s="178" t="s">
        <v>87</v>
      </c>
    </row>
    <row r="9" spans="2:7" ht="12.75" customHeight="1">
      <c r="B9" s="178"/>
      <c r="C9" s="62">
        <v>3</v>
      </c>
      <c r="D9" s="62" t="s">
        <v>162</v>
      </c>
      <c r="F9" s="62">
        <v>4</v>
      </c>
      <c r="G9" s="178" t="s">
        <v>81</v>
      </c>
    </row>
    <row r="10" spans="3:7" ht="13.5" customHeight="1">
      <c r="C10" s="62">
        <v>5</v>
      </c>
      <c r="D10" s="62" t="s">
        <v>158</v>
      </c>
      <c r="F10" s="62">
        <v>5</v>
      </c>
      <c r="G10" s="178" t="s">
        <v>79</v>
      </c>
    </row>
    <row r="11" spans="2:7" ht="12.75" customHeight="1">
      <c r="B11" s="179" t="s">
        <v>184</v>
      </c>
      <c r="C11" s="62">
        <v>5</v>
      </c>
      <c r="D11" s="62" t="s">
        <v>167</v>
      </c>
      <c r="F11" s="62">
        <v>5</v>
      </c>
      <c r="G11" s="178" t="s">
        <v>86</v>
      </c>
    </row>
    <row r="12" spans="1:7" ht="12.75" customHeight="1">
      <c r="A12" s="62">
        <v>1</v>
      </c>
      <c r="B12" s="178" t="s">
        <v>119</v>
      </c>
      <c r="C12" s="62">
        <v>7</v>
      </c>
      <c r="D12" s="62" t="s">
        <v>160</v>
      </c>
      <c r="F12" s="62">
        <v>7</v>
      </c>
      <c r="G12" s="178" t="s">
        <v>84</v>
      </c>
    </row>
    <row r="13" spans="1:7" ht="12.75">
      <c r="A13" s="62">
        <v>2</v>
      </c>
      <c r="B13" s="178" t="s">
        <v>118</v>
      </c>
      <c r="C13" s="62">
        <v>8</v>
      </c>
      <c r="D13" s="62" t="s">
        <v>163</v>
      </c>
      <c r="F13" s="62">
        <v>8</v>
      </c>
      <c r="G13" s="178" t="s">
        <v>82</v>
      </c>
    </row>
    <row r="14" spans="1:7" ht="12.75">
      <c r="A14" s="62">
        <v>3</v>
      </c>
      <c r="B14" s="178" t="s">
        <v>116</v>
      </c>
      <c r="C14" s="62">
        <v>9</v>
      </c>
      <c r="D14" s="62" t="s">
        <v>168</v>
      </c>
      <c r="F14" s="62">
        <v>9</v>
      </c>
      <c r="G14" s="178" t="s">
        <v>89</v>
      </c>
    </row>
    <row r="15" spans="1:7" ht="12.75">
      <c r="A15" s="62">
        <v>4</v>
      </c>
      <c r="B15" s="178" t="s">
        <v>117</v>
      </c>
      <c r="C15" s="62">
        <v>10</v>
      </c>
      <c r="D15" s="62" t="s">
        <v>159</v>
      </c>
      <c r="F15" s="62">
        <v>10</v>
      </c>
      <c r="G15" s="178" t="s">
        <v>85</v>
      </c>
    </row>
    <row r="16" spans="1:7" ht="12.75" customHeight="1">
      <c r="A16" s="62">
        <v>5</v>
      </c>
      <c r="B16" s="178" t="s">
        <v>115</v>
      </c>
      <c r="C16" s="62">
        <v>11</v>
      </c>
      <c r="D16" s="62" t="s">
        <v>161</v>
      </c>
      <c r="F16" s="62">
        <v>11</v>
      </c>
      <c r="G16" s="178" t="s">
        <v>78</v>
      </c>
    </row>
    <row r="17" spans="2:7" ht="12.75">
      <c r="B17" s="178"/>
      <c r="C17" s="62">
        <v>11</v>
      </c>
      <c r="D17" s="62" t="s">
        <v>164</v>
      </c>
      <c r="F17" s="62">
        <v>12</v>
      </c>
      <c r="G17" s="178" t="s">
        <v>83</v>
      </c>
    </row>
    <row r="18" spans="3:7" ht="12.75">
      <c r="C18" s="62">
        <v>13</v>
      </c>
      <c r="D18" s="62" t="s">
        <v>165</v>
      </c>
      <c r="F18" s="62" t="s">
        <v>208</v>
      </c>
      <c r="G18" s="178" t="s">
        <v>90</v>
      </c>
    </row>
    <row r="19" spans="2:7" ht="12.75">
      <c r="B19" s="179" t="s">
        <v>185</v>
      </c>
      <c r="D19" s="178"/>
      <c r="G19" s="178"/>
    </row>
    <row r="20" spans="1:7" ht="12.75">
      <c r="A20" s="62">
        <v>1</v>
      </c>
      <c r="B20" s="178" t="s">
        <v>121</v>
      </c>
      <c r="C20" s="178"/>
      <c r="D20" s="179" t="s">
        <v>191</v>
      </c>
      <c r="G20" s="179" t="s">
        <v>197</v>
      </c>
    </row>
    <row r="21" spans="1:7" ht="12.75" customHeight="1">
      <c r="A21" s="62">
        <v>2</v>
      </c>
      <c r="B21" s="178" t="s">
        <v>120</v>
      </c>
      <c r="C21" s="62">
        <v>1</v>
      </c>
      <c r="D21" s="62" t="s">
        <v>169</v>
      </c>
      <c r="F21" s="62">
        <v>1</v>
      </c>
      <c r="G21" s="178" t="s">
        <v>77</v>
      </c>
    </row>
    <row r="22" spans="1:7" ht="12.75" customHeight="1">
      <c r="A22" s="62">
        <v>3</v>
      </c>
      <c r="B22" s="178" t="s">
        <v>122</v>
      </c>
      <c r="C22" s="62">
        <v>2</v>
      </c>
      <c r="D22" s="62" t="s">
        <v>174</v>
      </c>
      <c r="F22" s="62">
        <v>2</v>
      </c>
      <c r="G22" s="178" t="s">
        <v>72</v>
      </c>
    </row>
    <row r="23" spans="2:7" ht="12.75">
      <c r="B23" s="178"/>
      <c r="C23" s="62">
        <v>3</v>
      </c>
      <c r="D23" s="62" t="s">
        <v>171</v>
      </c>
      <c r="F23" s="62">
        <v>3</v>
      </c>
      <c r="G23" s="178" t="s">
        <v>74</v>
      </c>
    </row>
    <row r="24" spans="3:7" ht="12.75" customHeight="1">
      <c r="C24" s="62">
        <v>3</v>
      </c>
      <c r="D24" s="62" t="s">
        <v>206</v>
      </c>
      <c r="F24" s="62">
        <v>4</v>
      </c>
      <c r="G24" s="178" t="s">
        <v>71</v>
      </c>
    </row>
    <row r="25" spans="2:7" ht="12.75">
      <c r="B25" s="179" t="s">
        <v>186</v>
      </c>
      <c r="C25" s="62">
        <v>5</v>
      </c>
      <c r="D25" s="62" t="s">
        <v>170</v>
      </c>
      <c r="F25" s="62">
        <v>5</v>
      </c>
      <c r="G25" s="178" t="s">
        <v>73</v>
      </c>
    </row>
    <row r="26" spans="1:7" ht="12.75">
      <c r="A26" s="62">
        <v>1</v>
      </c>
      <c r="B26" s="178" t="s">
        <v>124</v>
      </c>
      <c r="C26" s="62">
        <v>5</v>
      </c>
      <c r="D26" s="62" t="s">
        <v>201</v>
      </c>
      <c r="F26" s="62">
        <v>5</v>
      </c>
      <c r="G26" s="178" t="s">
        <v>76</v>
      </c>
    </row>
    <row r="27" spans="1:7" ht="12.75">
      <c r="A27" s="62">
        <v>2</v>
      </c>
      <c r="B27" s="178" t="s">
        <v>123</v>
      </c>
      <c r="C27" s="62">
        <v>7</v>
      </c>
      <c r="D27" s="62" t="s">
        <v>173</v>
      </c>
      <c r="F27" s="62">
        <v>7</v>
      </c>
      <c r="G27" s="178" t="s">
        <v>75</v>
      </c>
    </row>
    <row r="28" spans="1:7" ht="12.75" customHeight="1">
      <c r="A28" s="62">
        <v>3</v>
      </c>
      <c r="B28" s="178" t="s">
        <v>126</v>
      </c>
      <c r="C28" s="62">
        <v>8</v>
      </c>
      <c r="D28" s="62" t="s">
        <v>172</v>
      </c>
      <c r="G28" s="178"/>
    </row>
    <row r="29" spans="1:4" ht="12.75" customHeight="1">
      <c r="A29" s="62">
        <v>4</v>
      </c>
      <c r="B29" s="178" t="s">
        <v>125</v>
      </c>
      <c r="C29" s="178"/>
      <c r="D29" s="178"/>
    </row>
    <row r="30" spans="2:7" ht="12.75" customHeight="1">
      <c r="B30" s="178"/>
      <c r="C30" s="178"/>
      <c r="D30" s="179" t="s">
        <v>192</v>
      </c>
      <c r="G30" s="179" t="s">
        <v>198</v>
      </c>
    </row>
    <row r="31" spans="3:7" ht="12.75">
      <c r="C31" s="62">
        <v>1</v>
      </c>
      <c r="D31" s="178" t="s">
        <v>177</v>
      </c>
      <c r="F31" s="62">
        <v>1</v>
      </c>
      <c r="G31" s="178" t="s">
        <v>62</v>
      </c>
    </row>
    <row r="32" spans="2:7" ht="12.75">
      <c r="B32" s="179" t="s">
        <v>187</v>
      </c>
      <c r="C32" s="62">
        <v>2</v>
      </c>
      <c r="D32" s="178" t="s">
        <v>207</v>
      </c>
      <c r="F32" s="62">
        <v>2</v>
      </c>
      <c r="G32" s="178" t="s">
        <v>63</v>
      </c>
    </row>
    <row r="33" spans="1:7" ht="12.75">
      <c r="A33" s="62">
        <v>1</v>
      </c>
      <c r="B33" s="178" t="s">
        <v>134</v>
      </c>
      <c r="C33" s="62">
        <v>3</v>
      </c>
      <c r="D33" s="178" t="s">
        <v>175</v>
      </c>
      <c r="F33" s="62">
        <v>3</v>
      </c>
      <c r="G33" s="178" t="s">
        <v>60</v>
      </c>
    </row>
    <row r="34" spans="1:7" ht="12.75">
      <c r="A34" s="62">
        <v>2</v>
      </c>
      <c r="B34" s="178" t="s">
        <v>132</v>
      </c>
      <c r="C34" s="62">
        <v>3</v>
      </c>
      <c r="D34" s="178" t="s">
        <v>178</v>
      </c>
      <c r="F34" s="62">
        <v>4</v>
      </c>
      <c r="G34" s="178" t="s">
        <v>69</v>
      </c>
    </row>
    <row r="35" spans="1:7" ht="12.75" customHeight="1">
      <c r="A35" s="62">
        <v>3</v>
      </c>
      <c r="B35" s="178" t="s">
        <v>128</v>
      </c>
      <c r="C35" s="62">
        <v>5</v>
      </c>
      <c r="D35" s="178" t="s">
        <v>176</v>
      </c>
      <c r="F35" s="62">
        <v>5</v>
      </c>
      <c r="G35" s="178" t="s">
        <v>61</v>
      </c>
    </row>
    <row r="36" spans="1:7" ht="12.75">
      <c r="A36" s="62">
        <v>3</v>
      </c>
      <c r="B36" s="178" t="s">
        <v>139</v>
      </c>
      <c r="C36" s="62">
        <v>6</v>
      </c>
      <c r="D36" s="178" t="s">
        <v>179</v>
      </c>
      <c r="F36" s="62">
        <v>5</v>
      </c>
      <c r="G36" s="178" t="s">
        <v>66</v>
      </c>
    </row>
    <row r="37" spans="1:7" ht="12.75">
      <c r="A37" s="62">
        <v>5</v>
      </c>
      <c r="B37" s="178" t="s">
        <v>131</v>
      </c>
      <c r="D37" s="178"/>
      <c r="F37" s="62">
        <v>7</v>
      </c>
      <c r="G37" s="178" t="s">
        <v>67</v>
      </c>
    </row>
    <row r="38" spans="1:7" ht="12.75" customHeight="1">
      <c r="A38" s="62">
        <v>5</v>
      </c>
      <c r="B38" s="178" t="s">
        <v>136</v>
      </c>
      <c r="D38" s="178"/>
      <c r="F38" s="62">
        <v>8</v>
      </c>
      <c r="G38" s="178" t="s">
        <v>64</v>
      </c>
    </row>
    <row r="39" spans="1:7" ht="12.75">
      <c r="A39" s="62">
        <v>7</v>
      </c>
      <c r="B39" s="178" t="s">
        <v>130</v>
      </c>
      <c r="D39" s="179" t="s">
        <v>202</v>
      </c>
      <c r="F39" s="62">
        <v>9</v>
      </c>
      <c r="G39" s="178" t="s">
        <v>65</v>
      </c>
    </row>
    <row r="40" spans="1:7" ht="12.75">
      <c r="A40" s="62">
        <v>8</v>
      </c>
      <c r="B40" s="178" t="s">
        <v>137</v>
      </c>
      <c r="D40" s="179" t="s">
        <v>193</v>
      </c>
      <c r="F40" s="62">
        <v>10</v>
      </c>
      <c r="G40" s="178" t="s">
        <v>59</v>
      </c>
    </row>
    <row r="41" spans="1:7" ht="12.75" customHeight="1">
      <c r="A41" s="62">
        <v>9</v>
      </c>
      <c r="B41" s="178" t="s">
        <v>129</v>
      </c>
      <c r="C41" s="62">
        <v>1</v>
      </c>
      <c r="D41" s="178" t="s">
        <v>111</v>
      </c>
      <c r="F41" s="62">
        <v>11</v>
      </c>
      <c r="G41" s="178" t="s">
        <v>70</v>
      </c>
    </row>
    <row r="42" spans="1:7" ht="12.75">
      <c r="A42" s="62">
        <v>10</v>
      </c>
      <c r="B42" s="178" t="s">
        <v>138</v>
      </c>
      <c r="C42" s="62">
        <v>2</v>
      </c>
      <c r="D42" s="178" t="s">
        <v>211</v>
      </c>
      <c r="F42" s="62">
        <v>12</v>
      </c>
      <c r="G42" s="178" t="s">
        <v>68</v>
      </c>
    </row>
    <row r="43" spans="1:7" ht="12.75">
      <c r="A43" s="62">
        <v>11</v>
      </c>
      <c r="B43" s="178" t="s">
        <v>133</v>
      </c>
      <c r="C43" s="62">
        <v>3</v>
      </c>
      <c r="D43" s="178" t="s">
        <v>104</v>
      </c>
      <c r="G43" s="178"/>
    </row>
    <row r="44" spans="1:4" ht="12.75">
      <c r="A44" s="62">
        <v>11</v>
      </c>
      <c r="B44" s="178" t="s">
        <v>140</v>
      </c>
      <c r="C44" s="62">
        <v>4</v>
      </c>
      <c r="D44" s="178" t="s">
        <v>107</v>
      </c>
    </row>
    <row r="45" spans="1:7" ht="12.75">
      <c r="A45" s="62">
        <v>13</v>
      </c>
      <c r="B45" s="178" t="s">
        <v>127</v>
      </c>
      <c r="C45" s="62">
        <v>5</v>
      </c>
      <c r="D45" s="178" t="s">
        <v>105</v>
      </c>
      <c r="G45" s="179" t="s">
        <v>199</v>
      </c>
    </row>
    <row r="46" spans="1:7" ht="12.75">
      <c r="A46" s="62">
        <v>13</v>
      </c>
      <c r="B46" s="178" t="s">
        <v>135</v>
      </c>
      <c r="C46" s="62">
        <v>5</v>
      </c>
      <c r="D46" s="178" t="s">
        <v>110</v>
      </c>
      <c r="F46" s="62">
        <v>1</v>
      </c>
      <c r="G46" s="178" t="s">
        <v>57</v>
      </c>
    </row>
    <row r="47" spans="2:7" ht="12.75" customHeight="1">
      <c r="B47" s="178"/>
      <c r="C47" s="62">
        <v>7</v>
      </c>
      <c r="D47" s="178" t="s">
        <v>108</v>
      </c>
      <c r="F47" s="62">
        <v>2</v>
      </c>
      <c r="G47" s="178" t="s">
        <v>53</v>
      </c>
    </row>
    <row r="48" spans="3:7" ht="12.75" customHeight="1">
      <c r="C48" s="62">
        <v>8</v>
      </c>
      <c r="D48" s="178" t="s">
        <v>106</v>
      </c>
      <c r="F48" s="62">
        <v>3</v>
      </c>
      <c r="G48" s="178" t="s">
        <v>54</v>
      </c>
    </row>
    <row r="49" spans="2:7" ht="12.75">
      <c r="B49" s="179" t="s">
        <v>188</v>
      </c>
      <c r="C49" s="62">
        <v>9</v>
      </c>
      <c r="D49" s="178" t="s">
        <v>109</v>
      </c>
      <c r="F49" s="62">
        <v>4</v>
      </c>
      <c r="G49" s="178" t="s">
        <v>58</v>
      </c>
    </row>
    <row r="50" spans="1:7" ht="12.75">
      <c r="A50" s="62">
        <v>1</v>
      </c>
      <c r="B50" s="178" t="s">
        <v>142</v>
      </c>
      <c r="D50" s="178"/>
      <c r="F50" s="62">
        <v>5</v>
      </c>
      <c r="G50" s="178" t="s">
        <v>181</v>
      </c>
    </row>
    <row r="51" spans="1:7" ht="12.75">
      <c r="A51" s="62">
        <v>2</v>
      </c>
      <c r="B51" s="178" t="s">
        <v>146</v>
      </c>
      <c r="D51" s="179" t="s">
        <v>194</v>
      </c>
      <c r="F51" s="62">
        <v>6</v>
      </c>
      <c r="G51" s="178" t="s">
        <v>56</v>
      </c>
    </row>
    <row r="52" spans="1:7" ht="12.75" customHeight="1">
      <c r="A52" s="62">
        <v>3</v>
      </c>
      <c r="B52" s="178" t="s">
        <v>141</v>
      </c>
      <c r="C52" s="62">
        <v>1</v>
      </c>
      <c r="D52" s="178" t="s">
        <v>101</v>
      </c>
      <c r="F52" s="62">
        <v>7</v>
      </c>
      <c r="G52" s="178" t="s">
        <v>55</v>
      </c>
    </row>
    <row r="53" spans="1:7" ht="12.75">
      <c r="A53" s="62">
        <v>3</v>
      </c>
      <c r="B53" s="178" t="s">
        <v>144</v>
      </c>
      <c r="C53" s="62">
        <v>2</v>
      </c>
      <c r="D53" s="178" t="s">
        <v>102</v>
      </c>
      <c r="G53" s="178"/>
    </row>
    <row r="54" spans="1:4" ht="12.75">
      <c r="A54" s="62">
        <v>5</v>
      </c>
      <c r="B54" s="178" t="s">
        <v>145</v>
      </c>
      <c r="C54" s="62">
        <v>3</v>
      </c>
      <c r="D54" s="178" t="s">
        <v>103</v>
      </c>
    </row>
    <row r="55" spans="1:7" ht="12.75">
      <c r="A55" s="62">
        <v>6</v>
      </c>
      <c r="B55" s="178" t="s">
        <v>143</v>
      </c>
      <c r="C55" s="62">
        <v>4</v>
      </c>
      <c r="D55" s="178" t="s">
        <v>100</v>
      </c>
      <c r="G55" s="179" t="s">
        <v>200</v>
      </c>
    </row>
    <row r="56" spans="2:7" ht="12.75">
      <c r="B56" s="178"/>
      <c r="D56" s="178"/>
      <c r="F56" s="62">
        <v>1</v>
      </c>
      <c r="G56" s="178" t="s">
        <v>50</v>
      </c>
    </row>
    <row r="57" spans="2:7" ht="12.75">
      <c r="B57" s="179" t="s">
        <v>189</v>
      </c>
      <c r="D57" s="179" t="s">
        <v>195</v>
      </c>
      <c r="F57" s="62">
        <v>2</v>
      </c>
      <c r="G57" s="178" t="s">
        <v>52</v>
      </c>
    </row>
    <row r="58" spans="1:7" ht="12.75" customHeight="1">
      <c r="A58" s="62">
        <v>1</v>
      </c>
      <c r="B58" s="178" t="s">
        <v>148</v>
      </c>
      <c r="C58" s="62">
        <v>1</v>
      </c>
      <c r="D58" s="178" t="s">
        <v>91</v>
      </c>
      <c r="F58" s="62">
        <v>3</v>
      </c>
      <c r="G58" s="178" t="s">
        <v>49</v>
      </c>
    </row>
    <row r="59" spans="1:7" ht="12.75">
      <c r="A59" s="62">
        <v>2</v>
      </c>
      <c r="B59" s="178" t="s">
        <v>151</v>
      </c>
      <c r="C59" s="62">
        <v>2</v>
      </c>
      <c r="D59" s="178" t="s">
        <v>99</v>
      </c>
      <c r="F59" s="62">
        <v>4</v>
      </c>
      <c r="G59" s="178" t="s">
        <v>51</v>
      </c>
    </row>
    <row r="60" spans="1:4" ht="12.75">
      <c r="A60" s="62">
        <v>3</v>
      </c>
      <c r="B60" s="178" t="s">
        <v>149</v>
      </c>
      <c r="C60" s="62">
        <v>3</v>
      </c>
      <c r="D60" s="178" t="s">
        <v>92</v>
      </c>
    </row>
    <row r="61" spans="1:4" ht="12.75">
      <c r="A61" s="62">
        <v>3</v>
      </c>
      <c r="B61" s="178" t="s">
        <v>155</v>
      </c>
      <c r="C61" s="62">
        <v>4</v>
      </c>
      <c r="D61" s="178" t="s">
        <v>95</v>
      </c>
    </row>
    <row r="62" spans="1:4" ht="12.75">
      <c r="A62" s="62">
        <v>5</v>
      </c>
      <c r="B62" s="178" t="s">
        <v>147</v>
      </c>
      <c r="C62" s="62">
        <v>5</v>
      </c>
      <c r="D62" s="178" t="s">
        <v>93</v>
      </c>
    </row>
    <row r="63" spans="1:4" ht="12.75">
      <c r="A63" s="62">
        <v>5</v>
      </c>
      <c r="B63" s="178" t="s">
        <v>152</v>
      </c>
      <c r="C63" s="62">
        <v>5</v>
      </c>
      <c r="D63" s="178" t="s">
        <v>98</v>
      </c>
    </row>
    <row r="64" spans="1:4" ht="12.75">
      <c r="A64" s="62">
        <v>7</v>
      </c>
      <c r="B64" s="178" t="s">
        <v>153</v>
      </c>
      <c r="C64" s="62">
        <v>7</v>
      </c>
      <c r="D64" s="178" t="s">
        <v>97</v>
      </c>
    </row>
    <row r="65" spans="1:7" ht="12.75">
      <c r="A65" s="62">
        <v>8</v>
      </c>
      <c r="B65" s="178" t="s">
        <v>150</v>
      </c>
      <c r="C65" s="62">
        <v>8</v>
      </c>
      <c r="D65" s="178" t="s">
        <v>94</v>
      </c>
      <c r="G65" s="62" t="s">
        <v>203</v>
      </c>
    </row>
    <row r="66" spans="1:7" ht="12.75">
      <c r="A66" s="62">
        <v>8</v>
      </c>
      <c r="B66" s="178" t="s">
        <v>154</v>
      </c>
      <c r="C66" s="62">
        <v>9</v>
      </c>
      <c r="D66" s="178" t="s">
        <v>96</v>
      </c>
      <c r="G66" s="62" t="s">
        <v>204</v>
      </c>
    </row>
    <row r="67" ht="12.75">
      <c r="B67" s="178"/>
    </row>
    <row r="116" ht="12.75">
      <c r="D116" s="178"/>
    </row>
    <row r="117" ht="12.75">
      <c r="D117" s="178"/>
    </row>
    <row r="118" ht="12.75">
      <c r="D118" s="178"/>
    </row>
    <row r="119" spans="3:4" ht="12.75">
      <c r="C119" s="178"/>
      <c r="D119" s="178"/>
    </row>
    <row r="120" spans="3:4" ht="12.75">
      <c r="C120" s="178"/>
      <c r="D120" s="178"/>
    </row>
    <row r="121" ht="12.75">
      <c r="C121" s="178"/>
    </row>
    <row r="122" ht="12.75">
      <c r="C122" s="178"/>
    </row>
    <row r="123" ht="12.75">
      <c r="C123" s="178"/>
    </row>
    <row r="134" ht="12.75">
      <c r="B134" s="178"/>
    </row>
    <row r="186" ht="12.75">
      <c r="D186" s="178"/>
    </row>
    <row r="187" ht="12.75">
      <c r="D187" s="178"/>
    </row>
    <row r="188" ht="12.75">
      <c r="D188" s="178"/>
    </row>
    <row r="189" spans="3:4" ht="12.75">
      <c r="C189" s="178"/>
      <c r="D189" s="178"/>
    </row>
    <row r="190" spans="3:4" ht="12.75">
      <c r="C190" s="178"/>
      <c r="D190" s="178"/>
    </row>
    <row r="191" ht="14.25" customHeight="1">
      <c r="C191" s="178"/>
    </row>
    <row r="192" spans="2:3" ht="12.75">
      <c r="B192" s="178"/>
      <c r="C192" s="178"/>
    </row>
    <row r="193" ht="12.75">
      <c r="C193" s="178"/>
    </row>
  </sheetData>
  <sheetProtection/>
  <mergeCells count="3">
    <mergeCell ref="B1:H1"/>
    <mergeCell ref="B2:H2"/>
    <mergeCell ref="B3:H3"/>
  </mergeCells>
  <printOptions/>
  <pageMargins left="0.5511811023622047" right="0.15748031496062992" top="0.3937007874015748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3" width="2.7109375" style="1" customWidth="1"/>
    <col min="4" max="4" width="1.421875" style="9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5.28125" style="1" customWidth="1"/>
    <col min="21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304" t="str">
        <f>Tiitelleht!A2</f>
        <v>Küllo Kõivu XVII mälestusvõistlused vabamaadluses</v>
      </c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5:26" ht="15.75" customHeight="1">
      <c r="E2" s="304" t="str">
        <f>Tiitelleht!A6</f>
        <v>Viljandi Spordihoone</v>
      </c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5:26" ht="15.75" thickBot="1">
      <c r="E3" s="305" t="str">
        <f>Tiitelleht!A10</f>
        <v>11.04.2015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6:20" ht="15.75" thickBot="1">
      <c r="F4" s="8"/>
      <c r="H4" s="61"/>
      <c r="I4" s="61"/>
      <c r="J4" s="61"/>
      <c r="K4" s="61"/>
      <c r="L4" s="61"/>
      <c r="O4" s="79"/>
      <c r="P4" s="79"/>
      <c r="Q4" s="79"/>
      <c r="R4" s="315" t="s">
        <v>34</v>
      </c>
      <c r="S4" s="317">
        <v>46</v>
      </c>
      <c r="T4" s="319" t="s">
        <v>6</v>
      </c>
    </row>
    <row r="5" spans="1:24" ht="13.5" customHeight="1" thickBot="1">
      <c r="A5" s="291" t="s">
        <v>42</v>
      </c>
      <c r="B5" s="292"/>
      <c r="C5" s="293"/>
      <c r="E5" s="297" t="s">
        <v>33</v>
      </c>
      <c r="F5" s="298"/>
      <c r="G5" s="299"/>
      <c r="H5" s="79"/>
      <c r="I5" s="297" t="s">
        <v>32</v>
      </c>
      <c r="J5" s="298"/>
      <c r="K5" s="299"/>
      <c r="M5" s="297" t="s">
        <v>35</v>
      </c>
      <c r="N5" s="298"/>
      <c r="O5" s="299"/>
      <c r="P5" s="79"/>
      <c r="Q5" s="79"/>
      <c r="R5" s="316"/>
      <c r="S5" s="318"/>
      <c r="T5" s="320"/>
      <c r="U5" s="79"/>
      <c r="V5" s="79"/>
      <c r="W5" s="79"/>
      <c r="X5" s="79"/>
    </row>
    <row r="6" spans="1:24" ht="13.5" customHeight="1" thickBot="1">
      <c r="A6" s="294"/>
      <c r="B6" s="295"/>
      <c r="C6" s="296"/>
      <c r="E6" s="300"/>
      <c r="F6" s="301"/>
      <c r="G6" s="302"/>
      <c r="H6" s="79"/>
      <c r="I6" s="300"/>
      <c r="J6" s="301"/>
      <c r="K6" s="302"/>
      <c r="L6" s="79"/>
      <c r="M6" s="300"/>
      <c r="N6" s="301"/>
      <c r="O6" s="302"/>
      <c r="P6" s="79"/>
      <c r="Q6" s="79"/>
      <c r="R6" s="15"/>
      <c r="S6" s="79"/>
      <c r="T6" s="79"/>
      <c r="U6" s="79"/>
      <c r="V6" s="79"/>
      <c r="W6" s="79"/>
      <c r="X6" s="79"/>
    </row>
    <row r="7" spans="5:20" ht="13.5" customHeight="1" thickBot="1">
      <c r="E7" s="1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5"/>
      <c r="R7" s="314" t="s">
        <v>48</v>
      </c>
      <c r="S7" s="314"/>
      <c r="T7" s="314"/>
    </row>
    <row r="8" spans="1:20" s="53" customFormat="1" ht="10.5" customHeight="1">
      <c r="A8" s="282">
        <v>1</v>
      </c>
      <c r="B8" s="136"/>
      <c r="C8" s="137"/>
      <c r="D8" s="138"/>
      <c r="E8" s="272">
        <v>1</v>
      </c>
      <c r="F8" s="274" t="s">
        <v>169</v>
      </c>
      <c r="G8" s="139">
        <v>4</v>
      </c>
      <c r="H8" s="77"/>
      <c r="I8" s="76"/>
      <c r="J8" s="76"/>
      <c r="K8" s="76"/>
      <c r="L8" s="77"/>
      <c r="M8" s="77"/>
      <c r="N8" s="84"/>
      <c r="O8" s="77"/>
      <c r="P8" s="76"/>
      <c r="Q8" s="76"/>
      <c r="R8" s="76"/>
      <c r="S8" s="76"/>
      <c r="T8" s="76"/>
    </row>
    <row r="9" spans="1:20" s="53" customFormat="1" ht="10.5" customHeight="1" thickBot="1">
      <c r="A9" s="283"/>
      <c r="B9" s="140"/>
      <c r="C9" s="141"/>
      <c r="D9" s="138"/>
      <c r="E9" s="273"/>
      <c r="F9" s="275"/>
      <c r="G9" s="139">
        <v>10</v>
      </c>
      <c r="H9" s="84"/>
      <c r="I9" s="272">
        <f>IF(G8="","",IF(G8&lt;2,E11,E8))</f>
        <v>1</v>
      </c>
      <c r="J9" s="274" t="str">
        <f>IF(G8="","",IF(G8&lt;2,F11,F8))</f>
        <v>Gaidaz Mamedovs (Läti)</v>
      </c>
      <c r="K9" s="142">
        <v>4</v>
      </c>
      <c r="L9" s="77"/>
      <c r="M9" s="76"/>
      <c r="N9" s="76"/>
      <c r="O9" s="76"/>
      <c r="P9" s="76"/>
      <c r="Q9" s="76"/>
      <c r="R9" s="77"/>
      <c r="S9" s="76"/>
      <c r="T9" s="76"/>
    </row>
    <row r="10" spans="1:20" s="53" customFormat="1" ht="10.5" customHeight="1" thickBot="1">
      <c r="A10" s="84"/>
      <c r="B10" s="77"/>
      <c r="C10" s="77"/>
      <c r="D10" s="138"/>
      <c r="E10" s="84"/>
      <c r="F10" s="132"/>
      <c r="G10" s="77"/>
      <c r="H10" s="84"/>
      <c r="I10" s="273"/>
      <c r="J10" s="275"/>
      <c r="K10" s="142">
        <v>10</v>
      </c>
      <c r="L10" s="77"/>
      <c r="M10" s="76"/>
      <c r="N10" s="76"/>
      <c r="O10" s="76"/>
      <c r="P10" s="76"/>
      <c r="Q10" s="76"/>
      <c r="R10" s="76"/>
      <c r="S10" s="76"/>
      <c r="T10" s="76"/>
    </row>
    <row r="11" spans="1:20" s="53" customFormat="1" ht="10.5" customHeight="1">
      <c r="A11" s="282">
        <v>5</v>
      </c>
      <c r="B11" s="136"/>
      <c r="C11" s="137"/>
      <c r="D11" s="138"/>
      <c r="E11" s="272">
        <v>2</v>
      </c>
      <c r="F11" s="274" t="s">
        <v>170</v>
      </c>
      <c r="G11" s="139">
        <v>0</v>
      </c>
      <c r="H11" s="84"/>
      <c r="I11" s="76"/>
      <c r="J11" s="133"/>
      <c r="K11" s="76"/>
      <c r="L11" s="77"/>
      <c r="M11" s="76"/>
      <c r="N11" s="76"/>
      <c r="O11" s="76"/>
      <c r="P11" s="76"/>
      <c r="Q11" s="76"/>
      <c r="R11" s="76"/>
      <c r="S11" s="76"/>
      <c r="T11" s="76"/>
    </row>
    <row r="12" spans="1:20" s="53" customFormat="1" ht="10.5" customHeight="1" thickBot="1">
      <c r="A12" s="283"/>
      <c r="B12" s="140"/>
      <c r="C12" s="141"/>
      <c r="D12" s="138"/>
      <c r="E12" s="273"/>
      <c r="F12" s="275"/>
      <c r="G12" s="139">
        <v>0</v>
      </c>
      <c r="H12" s="77"/>
      <c r="I12" s="76"/>
      <c r="J12" s="133"/>
      <c r="K12" s="76"/>
      <c r="L12" s="77"/>
      <c r="M12" s="272">
        <f>IF(K9="","",IF(K9&lt;2,I15,I9))</f>
        <v>1</v>
      </c>
      <c r="N12" s="274" t="str">
        <f>IF(K9="","",IF(K9&lt;2,J15,J9))</f>
        <v>Gaidaz Mamedovs (Läti)</v>
      </c>
      <c r="O12" s="139">
        <v>4</v>
      </c>
      <c r="P12" s="76"/>
      <c r="Q12" s="76"/>
      <c r="R12" s="76"/>
      <c r="S12" s="76"/>
      <c r="T12" s="76"/>
    </row>
    <row r="13" spans="1:20" s="53" customFormat="1" ht="10.5" customHeight="1" thickBot="1">
      <c r="A13" s="84"/>
      <c r="B13" s="77"/>
      <c r="C13" s="77"/>
      <c r="D13" s="138"/>
      <c r="E13" s="84"/>
      <c r="F13" s="132"/>
      <c r="G13" s="77"/>
      <c r="H13" s="77"/>
      <c r="I13" s="76"/>
      <c r="J13" s="133"/>
      <c r="K13" s="76"/>
      <c r="L13" s="77"/>
      <c r="M13" s="273"/>
      <c r="N13" s="275"/>
      <c r="O13" s="139">
        <v>10</v>
      </c>
      <c r="P13" s="76"/>
      <c r="Q13" s="76"/>
      <c r="R13" s="76"/>
      <c r="S13" s="76"/>
      <c r="T13" s="76"/>
    </row>
    <row r="14" spans="1:20" s="53" customFormat="1" ht="10.5" customHeight="1">
      <c r="A14" s="282">
        <v>3</v>
      </c>
      <c r="B14" s="136"/>
      <c r="C14" s="137"/>
      <c r="D14" s="138"/>
      <c r="E14" s="272">
        <v>3</v>
      </c>
      <c r="F14" s="274" t="s">
        <v>171</v>
      </c>
      <c r="G14" s="139">
        <v>5</v>
      </c>
      <c r="H14" s="77"/>
      <c r="I14" s="85"/>
      <c r="J14" s="132"/>
      <c r="K14" s="76"/>
      <c r="L14" s="77"/>
      <c r="M14" s="76"/>
      <c r="N14" s="133"/>
      <c r="O14" s="76"/>
      <c r="P14" s="76"/>
      <c r="Q14" s="76"/>
      <c r="R14" s="76"/>
      <c r="S14" s="76"/>
      <c r="T14" s="76"/>
    </row>
    <row r="15" spans="1:20" s="53" customFormat="1" ht="10.5" customHeight="1" thickBot="1">
      <c r="A15" s="283"/>
      <c r="B15" s="140"/>
      <c r="C15" s="141"/>
      <c r="D15" s="138"/>
      <c r="E15" s="273"/>
      <c r="F15" s="275"/>
      <c r="G15" s="139">
        <v>8</v>
      </c>
      <c r="H15" s="84"/>
      <c r="I15" s="272">
        <f>IF(G14="","",IF(G14&lt;2,E17,E14))</f>
        <v>3</v>
      </c>
      <c r="J15" s="274" t="str">
        <f>IF(G14="","",IF(G14&lt;2,F17,F14))</f>
        <v>Remo Ojaste (V.-Maarja)</v>
      </c>
      <c r="K15" s="139">
        <v>0</v>
      </c>
      <c r="L15" s="77"/>
      <c r="M15" s="77"/>
      <c r="N15" s="134"/>
      <c r="O15" s="76"/>
      <c r="P15" s="76"/>
      <c r="Q15" s="76"/>
      <c r="R15" s="76"/>
      <c r="S15" s="76"/>
      <c r="T15" s="76"/>
    </row>
    <row r="16" spans="1:20" s="53" customFormat="1" ht="10.5" customHeight="1" thickBot="1">
      <c r="A16" s="84"/>
      <c r="B16" s="77"/>
      <c r="C16" s="77"/>
      <c r="D16" s="138"/>
      <c r="E16" s="84"/>
      <c r="F16" s="132"/>
      <c r="G16" s="77"/>
      <c r="H16" s="84"/>
      <c r="I16" s="273"/>
      <c r="J16" s="275"/>
      <c r="K16" s="139">
        <v>0</v>
      </c>
      <c r="L16" s="77"/>
      <c r="M16" s="77"/>
      <c r="N16" s="132"/>
      <c r="O16" s="76"/>
      <c r="P16" s="76"/>
      <c r="Q16" s="76"/>
      <c r="R16" s="76"/>
      <c r="S16" s="76"/>
      <c r="T16" s="76"/>
    </row>
    <row r="17" spans="1:20" s="53" customFormat="1" ht="10.5" customHeight="1">
      <c r="A17" s="282">
        <v>8</v>
      </c>
      <c r="B17" s="136">
        <v>0</v>
      </c>
      <c r="C17" s="137"/>
      <c r="D17" s="138"/>
      <c r="E17" s="272">
        <v>4</v>
      </c>
      <c r="F17" s="274" t="s">
        <v>172</v>
      </c>
      <c r="G17" s="143">
        <v>0</v>
      </c>
      <c r="H17" s="84"/>
      <c r="I17" s="85"/>
      <c r="J17" s="132"/>
      <c r="K17" s="76"/>
      <c r="L17" s="77"/>
      <c r="M17" s="77"/>
      <c r="N17" s="132"/>
      <c r="O17" s="76"/>
      <c r="P17" s="76"/>
      <c r="Q17" s="76"/>
      <c r="R17" s="76"/>
      <c r="S17" s="76"/>
      <c r="T17" s="76"/>
    </row>
    <row r="18" spans="1:20" s="53" customFormat="1" ht="10.5" customHeight="1" thickBot="1">
      <c r="A18" s="283"/>
      <c r="B18" s="140">
        <v>2</v>
      </c>
      <c r="C18" s="141">
        <v>8</v>
      </c>
      <c r="D18" s="138"/>
      <c r="E18" s="273"/>
      <c r="F18" s="275"/>
      <c r="G18" s="139">
        <v>2</v>
      </c>
      <c r="H18" s="77"/>
      <c r="I18" s="76"/>
      <c r="J18" s="133"/>
      <c r="K18" s="76"/>
      <c r="L18" s="77"/>
      <c r="M18" s="76"/>
      <c r="N18" s="133"/>
      <c r="O18" s="76"/>
      <c r="P18" s="76"/>
      <c r="Q18" s="272">
        <f>IF(O12="","",IF(O12&lt;2,M24,M12))</f>
        <v>1</v>
      </c>
      <c r="R18" s="274" t="str">
        <f>IF(O12="","",IF(O12&lt;2,N24,N12))</f>
        <v>Gaidaz Mamedovs (Läti)</v>
      </c>
      <c r="S18" s="76"/>
      <c r="T18" s="76"/>
    </row>
    <row r="19" spans="1:20" s="53" customFormat="1" ht="10.5" customHeight="1" thickBot="1">
      <c r="A19" s="84"/>
      <c r="B19" s="77"/>
      <c r="C19" s="77"/>
      <c r="D19" s="138"/>
      <c r="E19" s="84"/>
      <c r="F19" s="132"/>
      <c r="G19" s="77"/>
      <c r="H19" s="77"/>
      <c r="I19" s="76"/>
      <c r="J19" s="133"/>
      <c r="K19" s="76"/>
      <c r="L19" s="77"/>
      <c r="M19" s="76"/>
      <c r="N19" s="133"/>
      <c r="O19" s="76"/>
      <c r="P19" s="76"/>
      <c r="Q19" s="273"/>
      <c r="R19" s="275"/>
      <c r="S19" s="76"/>
      <c r="T19" s="76"/>
    </row>
    <row r="20" spans="1:20" s="53" customFormat="1" ht="10.5" customHeight="1">
      <c r="A20" s="282">
        <v>3</v>
      </c>
      <c r="B20" s="136"/>
      <c r="C20" s="137"/>
      <c r="D20" s="138"/>
      <c r="E20" s="272">
        <v>5</v>
      </c>
      <c r="F20" s="274" t="s">
        <v>206</v>
      </c>
      <c r="G20" s="139">
        <v>3</v>
      </c>
      <c r="H20" s="77"/>
      <c r="I20" s="85"/>
      <c r="J20" s="132"/>
      <c r="K20" s="76"/>
      <c r="L20" s="77"/>
      <c r="M20" s="77"/>
      <c r="N20" s="134"/>
      <c r="O20" s="76"/>
      <c r="P20" s="76"/>
      <c r="Q20" s="76"/>
      <c r="R20" s="76"/>
      <c r="S20" s="76"/>
      <c r="T20" s="76"/>
    </row>
    <row r="21" spans="1:20" s="53" customFormat="1" ht="10.5" customHeight="1" thickBot="1">
      <c r="A21" s="283"/>
      <c r="B21" s="140"/>
      <c r="C21" s="141"/>
      <c r="D21" s="138"/>
      <c r="E21" s="273"/>
      <c r="F21" s="275"/>
      <c r="G21" s="139">
        <v>15</v>
      </c>
      <c r="H21" s="84"/>
      <c r="I21" s="272">
        <f>IF(G20="","",IF(G20&lt;2,E23,E20))</f>
        <v>5</v>
      </c>
      <c r="J21" s="274" t="str">
        <f>IF(G20="","",IF(G20&lt;2,F23,F20))</f>
        <v>Penno Pall (Põltsamaa SK)</v>
      </c>
      <c r="K21" s="139">
        <v>0</v>
      </c>
      <c r="L21" s="77"/>
      <c r="M21" s="76"/>
      <c r="N21" s="133"/>
      <c r="O21" s="76"/>
      <c r="P21" s="76"/>
      <c r="Q21" s="76"/>
      <c r="R21" s="76"/>
      <c r="S21" s="76"/>
      <c r="T21" s="76"/>
    </row>
    <row r="22" spans="1:20" s="53" customFormat="1" ht="10.5" customHeight="1" thickBot="1">
      <c r="A22" s="84"/>
      <c r="B22" s="77"/>
      <c r="C22" s="77"/>
      <c r="D22" s="138"/>
      <c r="E22" s="84"/>
      <c r="F22" s="132"/>
      <c r="G22" s="77"/>
      <c r="H22" s="84"/>
      <c r="I22" s="273"/>
      <c r="J22" s="275"/>
      <c r="K22" s="139">
        <v>0</v>
      </c>
      <c r="L22" s="77"/>
      <c r="M22" s="76"/>
      <c r="N22" s="133"/>
      <c r="O22" s="76"/>
      <c r="P22" s="76"/>
      <c r="Q22" s="76"/>
      <c r="R22" s="76"/>
      <c r="S22" s="76"/>
      <c r="T22" s="76"/>
    </row>
    <row r="23" spans="1:23" s="53" customFormat="1" ht="10.5" customHeight="1">
      <c r="A23" s="282">
        <v>7</v>
      </c>
      <c r="B23" s="136">
        <v>1</v>
      </c>
      <c r="C23" s="137"/>
      <c r="D23" s="138"/>
      <c r="E23" s="272">
        <v>6</v>
      </c>
      <c r="F23" s="274" t="s">
        <v>173</v>
      </c>
      <c r="G23" s="139">
        <v>1</v>
      </c>
      <c r="H23" s="77"/>
      <c r="I23" s="85"/>
      <c r="J23" s="132"/>
      <c r="K23" s="84"/>
      <c r="L23" s="76"/>
      <c r="M23" s="144"/>
      <c r="N23" s="132"/>
      <c r="O23" s="77"/>
      <c r="P23" s="77"/>
      <c r="Q23" s="77"/>
      <c r="R23" s="77"/>
      <c r="S23" s="77"/>
      <c r="T23" s="77"/>
      <c r="U23" s="60"/>
      <c r="V23" s="60"/>
      <c r="W23" s="60"/>
    </row>
    <row r="24" spans="1:23" s="53" customFormat="1" ht="10.5" customHeight="1" thickBot="1">
      <c r="A24" s="283"/>
      <c r="B24" s="140">
        <v>10</v>
      </c>
      <c r="C24" s="141">
        <v>15</v>
      </c>
      <c r="D24" s="138"/>
      <c r="E24" s="273"/>
      <c r="F24" s="275"/>
      <c r="G24" s="139">
        <v>10</v>
      </c>
      <c r="H24" s="77"/>
      <c r="I24" s="76"/>
      <c r="J24" s="133"/>
      <c r="K24" s="76"/>
      <c r="L24" s="76"/>
      <c r="M24" s="272">
        <f>IF(K21="","",IF(K21&lt;2,I27,I21))</f>
        <v>8</v>
      </c>
      <c r="N24" s="274" t="str">
        <f>IF(K21="","",IF(K21&lt;2,J27,J21))</f>
        <v>Elmar Braks (JMM)</v>
      </c>
      <c r="O24" s="139">
        <v>0</v>
      </c>
      <c r="P24" s="77"/>
      <c r="Q24" s="77"/>
      <c r="R24" s="77"/>
      <c r="S24" s="77"/>
      <c r="T24" s="77"/>
      <c r="U24" s="60"/>
      <c r="V24" s="60"/>
      <c r="W24" s="60"/>
    </row>
    <row r="25" spans="1:23" s="53" customFormat="1" ht="10.5" customHeight="1" thickBot="1">
      <c r="A25" s="84"/>
      <c r="B25" s="77"/>
      <c r="C25" s="77"/>
      <c r="D25" s="138"/>
      <c r="E25" s="84"/>
      <c r="F25" s="132"/>
      <c r="G25" s="77"/>
      <c r="H25" s="77"/>
      <c r="I25" s="76"/>
      <c r="J25" s="133"/>
      <c r="K25" s="76"/>
      <c r="L25" s="76"/>
      <c r="M25" s="273"/>
      <c r="N25" s="275"/>
      <c r="O25" s="139">
        <v>0</v>
      </c>
      <c r="P25" s="77"/>
      <c r="Q25" s="77"/>
      <c r="R25" s="77"/>
      <c r="S25" s="77"/>
      <c r="T25" s="77"/>
      <c r="U25" s="60"/>
      <c r="V25" s="60"/>
      <c r="W25" s="60"/>
    </row>
    <row r="26" spans="1:23" s="53" customFormat="1" ht="10.5" customHeight="1">
      <c r="A26" s="282">
        <v>5</v>
      </c>
      <c r="B26" s="136"/>
      <c r="C26" s="137"/>
      <c r="D26" s="138"/>
      <c r="E26" s="272">
        <v>7</v>
      </c>
      <c r="F26" s="274" t="s">
        <v>201</v>
      </c>
      <c r="G26" s="139">
        <v>0</v>
      </c>
      <c r="H26" s="77"/>
      <c r="I26" s="85"/>
      <c r="J26" s="132"/>
      <c r="K26" s="84"/>
      <c r="L26" s="76"/>
      <c r="M26" s="144"/>
      <c r="N26" s="77"/>
      <c r="O26" s="77"/>
      <c r="P26" s="77"/>
      <c r="Q26" s="77"/>
      <c r="R26" s="77"/>
      <c r="S26" s="77"/>
      <c r="T26" s="77"/>
      <c r="U26" s="60"/>
      <c r="V26" s="60"/>
      <c r="W26" s="60"/>
    </row>
    <row r="27" spans="1:23" s="53" customFormat="1" ht="10.5" customHeight="1" thickBot="1">
      <c r="A27" s="283"/>
      <c r="B27" s="140"/>
      <c r="C27" s="141"/>
      <c r="D27" s="138"/>
      <c r="E27" s="273"/>
      <c r="F27" s="275"/>
      <c r="G27" s="139">
        <v>0</v>
      </c>
      <c r="H27" s="77"/>
      <c r="I27" s="272">
        <f>IF(G26="","",IF(G26&lt;2,E29,E26))</f>
        <v>8</v>
      </c>
      <c r="J27" s="274" t="str">
        <f>IF(G26="","",IF(G26&lt;2,F29,F26))</f>
        <v>Elmar Braks (JMM)</v>
      </c>
      <c r="K27" s="139">
        <v>4</v>
      </c>
      <c r="L27" s="76"/>
      <c r="M27" s="144"/>
      <c r="N27" s="77"/>
      <c r="O27" s="77"/>
      <c r="P27" s="77"/>
      <c r="Q27" s="77"/>
      <c r="R27" s="77"/>
      <c r="S27" s="77"/>
      <c r="T27" s="77"/>
      <c r="U27" s="60"/>
      <c r="V27" s="60"/>
      <c r="W27" s="60"/>
    </row>
    <row r="28" spans="1:23" s="53" customFormat="1" ht="10.5" customHeight="1" thickBot="1">
      <c r="A28" s="84"/>
      <c r="B28" s="77"/>
      <c r="C28" s="77"/>
      <c r="D28" s="138"/>
      <c r="E28" s="84"/>
      <c r="F28" s="132"/>
      <c r="G28" s="77"/>
      <c r="H28" s="77"/>
      <c r="I28" s="273"/>
      <c r="J28" s="275"/>
      <c r="K28" s="139">
        <v>11</v>
      </c>
      <c r="L28" s="76"/>
      <c r="M28" s="144"/>
      <c r="N28" s="77"/>
      <c r="O28" s="77"/>
      <c r="P28" s="77"/>
      <c r="Q28" s="77"/>
      <c r="R28" s="77"/>
      <c r="S28" s="77"/>
      <c r="T28" s="77"/>
      <c r="U28" s="60"/>
      <c r="V28" s="60"/>
      <c r="W28" s="60"/>
    </row>
    <row r="29" spans="1:23" s="53" customFormat="1" ht="10.5" customHeight="1">
      <c r="A29" s="282">
        <v>2</v>
      </c>
      <c r="B29" s="136"/>
      <c r="C29" s="137"/>
      <c r="D29" s="138"/>
      <c r="E29" s="272">
        <v>8</v>
      </c>
      <c r="F29" s="274" t="s">
        <v>174</v>
      </c>
      <c r="G29" s="139">
        <v>5</v>
      </c>
      <c r="H29" s="77"/>
      <c r="I29" s="85"/>
      <c r="J29" s="90"/>
      <c r="K29" s="84"/>
      <c r="L29" s="76"/>
      <c r="M29" s="144"/>
      <c r="N29" s="77"/>
      <c r="O29" s="77"/>
      <c r="P29" s="77"/>
      <c r="Q29" s="77"/>
      <c r="R29" s="77"/>
      <c r="S29" s="77"/>
      <c r="T29" s="77"/>
      <c r="U29" s="60"/>
      <c r="V29" s="60"/>
      <c r="W29" s="60"/>
    </row>
    <row r="30" spans="1:23" s="53" customFormat="1" ht="10.5" customHeight="1" thickBot="1">
      <c r="A30" s="283"/>
      <c r="B30" s="140"/>
      <c r="C30" s="141"/>
      <c r="D30" s="138"/>
      <c r="E30" s="273"/>
      <c r="F30" s="275"/>
      <c r="G30" s="139">
        <v>4</v>
      </c>
      <c r="H30" s="77"/>
      <c r="I30" s="85"/>
      <c r="J30" s="90"/>
      <c r="K30" s="84"/>
      <c r="L30" s="76"/>
      <c r="M30" s="144"/>
      <c r="N30" s="77"/>
      <c r="O30" s="77"/>
      <c r="P30" s="77"/>
      <c r="Q30" s="77"/>
      <c r="R30" s="77"/>
      <c r="S30" s="77"/>
      <c r="T30" s="77"/>
      <c r="U30" s="60"/>
      <c r="V30" s="60"/>
      <c r="W30" s="60"/>
    </row>
    <row r="31" spans="1:23" s="53" customFormat="1" ht="13.5" customHeight="1" thickBot="1">
      <c r="A31" s="76"/>
      <c r="B31" s="76"/>
      <c r="C31" s="76"/>
      <c r="D31" s="147"/>
      <c r="E31" s="85"/>
      <c r="F31" s="76"/>
      <c r="G31" s="90"/>
      <c r="H31" s="90"/>
      <c r="I31" s="90"/>
      <c r="J31" s="90"/>
      <c r="K31" s="90"/>
      <c r="L31" s="90"/>
      <c r="M31" s="90"/>
      <c r="N31" s="90"/>
      <c r="O31" s="90"/>
      <c r="P31" s="84"/>
      <c r="Q31" s="84"/>
      <c r="R31" s="84"/>
      <c r="S31" s="84"/>
      <c r="T31" s="84"/>
      <c r="U31" s="81"/>
      <c r="V31" s="81"/>
      <c r="W31" s="81"/>
    </row>
    <row r="32" spans="1:23" s="53" customFormat="1" ht="10.5" customHeight="1" thickBot="1">
      <c r="A32" s="76"/>
      <c r="B32" s="76"/>
      <c r="C32" s="76"/>
      <c r="D32" s="148"/>
      <c r="E32" s="102"/>
      <c r="F32" s="149"/>
      <c r="G32" s="150"/>
      <c r="H32" s="150"/>
      <c r="I32" s="150"/>
      <c r="J32" s="150"/>
      <c r="K32" s="150"/>
      <c r="L32" s="150"/>
      <c r="M32" s="150"/>
      <c r="N32" s="150"/>
      <c r="O32" s="150"/>
      <c r="P32" s="102"/>
      <c r="Q32" s="151"/>
      <c r="R32" s="151"/>
      <c r="S32" s="152"/>
      <c r="T32" s="84"/>
      <c r="U32" s="81"/>
      <c r="V32" s="81"/>
      <c r="W32" s="81"/>
    </row>
    <row r="33" spans="1:23" s="53" customFormat="1" ht="12" customHeight="1" thickBot="1">
      <c r="A33" s="76"/>
      <c r="B33" s="76"/>
      <c r="C33" s="76"/>
      <c r="D33" s="153"/>
      <c r="E33" s="323" t="s">
        <v>38</v>
      </c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5"/>
      <c r="S33" s="154"/>
      <c r="T33" s="84"/>
      <c r="U33" s="81"/>
      <c r="V33" s="81"/>
      <c r="W33" s="81"/>
    </row>
    <row r="34" spans="1:26" s="53" customFormat="1" ht="11.25" customHeight="1">
      <c r="A34" s="76"/>
      <c r="B34" s="76"/>
      <c r="C34" s="76"/>
      <c r="D34" s="153"/>
      <c r="E34" s="308" t="s">
        <v>36</v>
      </c>
      <c r="F34" s="309"/>
      <c r="G34" s="309"/>
      <c r="H34" s="309"/>
      <c r="I34" s="309"/>
      <c r="J34" s="310"/>
      <c r="K34" s="99"/>
      <c r="L34" s="92"/>
      <c r="M34" s="308" t="s">
        <v>37</v>
      </c>
      <c r="N34" s="309"/>
      <c r="O34" s="309"/>
      <c r="P34" s="309"/>
      <c r="Q34" s="309"/>
      <c r="R34" s="310"/>
      <c r="S34" s="154"/>
      <c r="T34" s="84"/>
      <c r="U34" s="81"/>
      <c r="V34" s="81"/>
      <c r="W34" s="81"/>
      <c r="X34" s="81"/>
      <c r="Y34" s="81"/>
      <c r="Z34" s="81"/>
    </row>
    <row r="35" spans="1:26" s="53" customFormat="1" ht="11.25" customHeight="1" thickBot="1">
      <c r="A35" s="76"/>
      <c r="B35" s="76"/>
      <c r="C35" s="76"/>
      <c r="D35" s="153"/>
      <c r="E35" s="279"/>
      <c r="F35" s="280"/>
      <c r="G35" s="280"/>
      <c r="H35" s="280"/>
      <c r="I35" s="280"/>
      <c r="J35" s="281"/>
      <c r="K35" s="99"/>
      <c r="L35" s="92"/>
      <c r="M35" s="279"/>
      <c r="N35" s="280"/>
      <c r="O35" s="280"/>
      <c r="P35" s="280"/>
      <c r="Q35" s="280"/>
      <c r="R35" s="281"/>
      <c r="S35" s="155"/>
      <c r="T35" s="84"/>
      <c r="U35" s="81"/>
      <c r="V35" s="81"/>
      <c r="W35" s="81"/>
      <c r="X35" s="81"/>
      <c r="Y35" s="81"/>
      <c r="Z35" s="81"/>
    </row>
    <row r="36" spans="1:26" s="53" customFormat="1" ht="10.5" customHeight="1">
      <c r="A36" s="76"/>
      <c r="B36" s="76"/>
      <c r="C36" s="76"/>
      <c r="D36" s="153"/>
      <c r="E36" s="99"/>
      <c r="F36" s="99"/>
      <c r="G36" s="99"/>
      <c r="H36" s="99"/>
      <c r="I36" s="99"/>
      <c r="J36" s="99"/>
      <c r="K36" s="99"/>
      <c r="L36" s="92"/>
      <c r="M36" s="99"/>
      <c r="N36" s="99"/>
      <c r="O36" s="99"/>
      <c r="P36" s="99"/>
      <c r="Q36" s="99"/>
      <c r="R36" s="99"/>
      <c r="S36" s="155"/>
      <c r="T36" s="84"/>
      <c r="U36" s="81"/>
      <c r="V36" s="81"/>
      <c r="W36" s="81"/>
      <c r="X36" s="81"/>
      <c r="Y36" s="81"/>
      <c r="Z36" s="81"/>
    </row>
    <row r="37" spans="1:20" ht="10.5" customHeight="1">
      <c r="A37" s="4"/>
      <c r="B37" s="4"/>
      <c r="C37" s="4"/>
      <c r="D37" s="156"/>
      <c r="E37" s="272">
        <v>2</v>
      </c>
      <c r="F37" s="274" t="s">
        <v>170</v>
      </c>
      <c r="G37" s="145">
        <v>0</v>
      </c>
      <c r="H37" s="92"/>
      <c r="I37" s="92"/>
      <c r="J37" s="92"/>
      <c r="K37" s="92"/>
      <c r="L37" s="92"/>
      <c r="M37" s="272">
        <v>7</v>
      </c>
      <c r="N37" s="274" t="s">
        <v>201</v>
      </c>
      <c r="O37" s="145">
        <v>0</v>
      </c>
      <c r="P37" s="92"/>
      <c r="Q37" s="92"/>
      <c r="R37" s="92"/>
      <c r="S37" s="154"/>
      <c r="T37" s="4"/>
    </row>
    <row r="38" spans="1:20" ht="10.5" customHeight="1">
      <c r="A38" s="4"/>
      <c r="B38" s="4"/>
      <c r="C38" s="4"/>
      <c r="D38" s="156"/>
      <c r="E38" s="273"/>
      <c r="F38" s="275"/>
      <c r="G38" s="145">
        <v>0</v>
      </c>
      <c r="H38" s="92"/>
      <c r="I38" s="272">
        <f>IF(G37="","",IF(G37&lt;2,E40,E37))</f>
        <v>3</v>
      </c>
      <c r="J38" s="274" t="str">
        <f>IF(G37="","",IF(G37&lt;2,F40,F37))</f>
        <v>Remo Ojaste (V.-Maarja)</v>
      </c>
      <c r="K38" s="92"/>
      <c r="L38" s="92"/>
      <c r="M38" s="273"/>
      <c r="N38" s="275"/>
      <c r="O38" s="145">
        <v>0</v>
      </c>
      <c r="P38" s="92"/>
      <c r="Q38" s="272">
        <f>IF(O37="","",IF(O37&lt;2,M40,M37))</f>
        <v>5</v>
      </c>
      <c r="R38" s="274" t="str">
        <f>IF(O37="","",IF(O37&lt;2,N40,N37))</f>
        <v>Penno Pall (Põltsamaa SK)</v>
      </c>
      <c r="S38" s="154"/>
      <c r="T38" s="4"/>
    </row>
    <row r="39" spans="1:20" ht="10.5" customHeight="1">
      <c r="A39" s="4"/>
      <c r="B39" s="4"/>
      <c r="C39" s="4"/>
      <c r="D39" s="156"/>
      <c r="E39" s="92"/>
      <c r="F39" s="135"/>
      <c r="G39" s="78"/>
      <c r="H39" s="92"/>
      <c r="I39" s="273"/>
      <c r="J39" s="275"/>
      <c r="K39" s="92"/>
      <c r="L39" s="92"/>
      <c r="M39" s="92"/>
      <c r="N39" s="135"/>
      <c r="O39" s="78"/>
      <c r="P39" s="92"/>
      <c r="Q39" s="273"/>
      <c r="R39" s="275"/>
      <c r="S39" s="154"/>
      <c r="T39" s="4"/>
    </row>
    <row r="40" spans="1:23" ht="10.5" customHeight="1" thickBot="1">
      <c r="A40" s="4"/>
      <c r="B40" s="4"/>
      <c r="C40" s="4"/>
      <c r="D40" s="156"/>
      <c r="E40" s="272">
        <v>3</v>
      </c>
      <c r="F40" s="274" t="s">
        <v>171</v>
      </c>
      <c r="G40" s="145">
        <v>5</v>
      </c>
      <c r="H40" s="92"/>
      <c r="I40" s="92"/>
      <c r="J40" s="92"/>
      <c r="K40" s="92"/>
      <c r="L40" s="92"/>
      <c r="M40" s="272">
        <v>5</v>
      </c>
      <c r="N40" s="274" t="s">
        <v>206</v>
      </c>
      <c r="O40" s="145">
        <v>4</v>
      </c>
      <c r="P40" s="78"/>
      <c r="Q40" s="92"/>
      <c r="R40" s="92"/>
      <c r="S40" s="154"/>
      <c r="T40" s="157"/>
      <c r="U40" s="64"/>
      <c r="V40" s="64"/>
      <c r="W40" s="64"/>
    </row>
    <row r="41" spans="1:23" ht="10.5" customHeight="1">
      <c r="A41" s="4"/>
      <c r="B41" s="4"/>
      <c r="C41" s="4"/>
      <c r="D41" s="156"/>
      <c r="E41" s="273"/>
      <c r="F41" s="275"/>
      <c r="G41" s="145">
        <v>4</v>
      </c>
      <c r="H41" s="78"/>
      <c r="I41" s="268" t="s">
        <v>39</v>
      </c>
      <c r="J41" s="269"/>
      <c r="K41" s="92"/>
      <c r="L41" s="92"/>
      <c r="M41" s="273"/>
      <c r="N41" s="275"/>
      <c r="O41" s="145">
        <v>10</v>
      </c>
      <c r="P41" s="78"/>
      <c r="Q41" s="268" t="s">
        <v>39</v>
      </c>
      <c r="R41" s="269"/>
      <c r="S41" s="154"/>
      <c r="T41" s="157"/>
      <c r="U41" s="64"/>
      <c r="V41" s="64"/>
      <c r="W41" s="64"/>
    </row>
    <row r="42" spans="1:26" ht="13.5" customHeight="1" thickBot="1">
      <c r="A42" s="4"/>
      <c r="B42" s="4"/>
      <c r="C42" s="4"/>
      <c r="D42" s="164"/>
      <c r="E42" s="113"/>
      <c r="F42" s="114"/>
      <c r="G42" s="115"/>
      <c r="H42" s="165"/>
      <c r="I42" s="270"/>
      <c r="J42" s="271"/>
      <c r="K42" s="165"/>
      <c r="L42" s="165"/>
      <c r="M42" s="95"/>
      <c r="N42" s="177"/>
      <c r="O42" s="177"/>
      <c r="P42" s="95"/>
      <c r="Q42" s="270"/>
      <c r="R42" s="271"/>
      <c r="S42" s="180"/>
      <c r="T42" s="12"/>
      <c r="V42" s="64"/>
      <c r="W42" s="64"/>
      <c r="X42" s="64"/>
      <c r="Y42" s="64"/>
      <c r="Z42" s="64"/>
    </row>
    <row r="43" spans="5:10" ht="10.5" customHeight="1">
      <c r="E43" s="12"/>
      <c r="F43" s="13"/>
      <c r="G43" s="92"/>
      <c r="H43" s="8"/>
      <c r="I43" s="78"/>
      <c r="J43" s="78"/>
    </row>
    <row r="44" spans="5:17" ht="12" customHeight="1">
      <c r="E44" s="12"/>
      <c r="F44" s="13"/>
      <c r="G44" s="92"/>
      <c r="H44" s="8"/>
      <c r="I44" s="78"/>
      <c r="J44" s="78"/>
      <c r="N44" s="50" t="s">
        <v>25</v>
      </c>
      <c r="Q44" s="119" t="str">
        <f>Tiitelleht!A14</f>
        <v>Vello Aava</v>
      </c>
    </row>
    <row r="45" spans="5:17" ht="12" customHeight="1">
      <c r="E45" s="12"/>
      <c r="F45" s="13"/>
      <c r="G45" s="92"/>
      <c r="H45" s="8"/>
      <c r="I45" s="78"/>
      <c r="J45" s="78"/>
      <c r="N45" s="50" t="s">
        <v>26</v>
      </c>
      <c r="Q45" s="119" t="str">
        <f>Tiitelleht!A18</f>
        <v>Veiko Proovel</v>
      </c>
    </row>
    <row r="46" spans="5:10" ht="10.5" customHeight="1">
      <c r="E46" s="12"/>
      <c r="F46" s="13"/>
      <c r="G46" s="92"/>
      <c r="H46" s="8"/>
      <c r="I46" s="78"/>
      <c r="J46" s="78"/>
    </row>
    <row r="47" spans="5:10" ht="10.5" customHeight="1">
      <c r="E47" s="12"/>
      <c r="F47" s="13"/>
      <c r="G47" s="92"/>
      <c r="H47" s="8"/>
      <c r="I47" s="78"/>
      <c r="J47" s="78"/>
    </row>
    <row r="48" spans="5:10" ht="10.5" customHeight="1">
      <c r="E48" s="12"/>
      <c r="F48" s="13"/>
      <c r="G48" s="92"/>
      <c r="H48" s="8"/>
      <c r="I48" s="78"/>
      <c r="J48" s="78"/>
    </row>
    <row r="49" spans="5:10" ht="10.5" customHeight="1">
      <c r="E49" s="12"/>
      <c r="F49" s="13"/>
      <c r="G49" s="92"/>
      <c r="H49" s="8"/>
      <c r="I49" s="78"/>
      <c r="J49" s="78"/>
    </row>
    <row r="50" spans="5:10" ht="10.5" customHeight="1">
      <c r="E50" s="12"/>
      <c r="F50" s="13"/>
      <c r="G50" s="92"/>
      <c r="H50" s="8"/>
      <c r="I50" s="78"/>
      <c r="J50" s="78"/>
    </row>
    <row r="51" spans="5:10" ht="10.5" customHeight="1">
      <c r="E51" s="12"/>
      <c r="F51" s="13"/>
      <c r="G51" s="92"/>
      <c r="H51" s="8"/>
      <c r="I51" s="78"/>
      <c r="J51" s="78"/>
    </row>
  </sheetData>
  <sheetProtection/>
  <mergeCells count="66">
    <mergeCell ref="A5:C6"/>
    <mergeCell ref="E5:G6"/>
    <mergeCell ref="I5:K6"/>
    <mergeCell ref="M5:O6"/>
    <mergeCell ref="E1:Z1"/>
    <mergeCell ref="E2:Z2"/>
    <mergeCell ref="E3:Z3"/>
    <mergeCell ref="R4:R5"/>
    <mergeCell ref="S4:S5"/>
    <mergeCell ref="T4:T5"/>
    <mergeCell ref="A11:A12"/>
    <mergeCell ref="E11:E12"/>
    <mergeCell ref="F11:F12"/>
    <mergeCell ref="M12:M13"/>
    <mergeCell ref="R7:T7"/>
    <mergeCell ref="A8:A9"/>
    <mergeCell ref="E8:E9"/>
    <mergeCell ref="F8:F9"/>
    <mergeCell ref="I9:I10"/>
    <mergeCell ref="J9:J10"/>
    <mergeCell ref="A17:A18"/>
    <mergeCell ref="E17:E18"/>
    <mergeCell ref="F17:F18"/>
    <mergeCell ref="Q18:Q19"/>
    <mergeCell ref="N12:N13"/>
    <mergeCell ref="A14:A15"/>
    <mergeCell ref="E14:E15"/>
    <mergeCell ref="F14:F15"/>
    <mergeCell ref="I15:I16"/>
    <mergeCell ref="J15:J16"/>
    <mergeCell ref="A23:A24"/>
    <mergeCell ref="E23:E24"/>
    <mergeCell ref="F23:F24"/>
    <mergeCell ref="M24:M25"/>
    <mergeCell ref="R18:R19"/>
    <mergeCell ref="A20:A21"/>
    <mergeCell ref="E20:E21"/>
    <mergeCell ref="F20:F21"/>
    <mergeCell ref="I21:I22"/>
    <mergeCell ref="J21:J22"/>
    <mergeCell ref="A29:A30"/>
    <mergeCell ref="E29:E30"/>
    <mergeCell ref="F29:F30"/>
    <mergeCell ref="E33:R33"/>
    <mergeCell ref="N24:N25"/>
    <mergeCell ref="A26:A27"/>
    <mergeCell ref="E26:E27"/>
    <mergeCell ref="F26:F27"/>
    <mergeCell ref="I27:I28"/>
    <mergeCell ref="J27:J28"/>
    <mergeCell ref="E34:J35"/>
    <mergeCell ref="M34:R35"/>
    <mergeCell ref="E37:E38"/>
    <mergeCell ref="F37:F38"/>
    <mergeCell ref="M37:M38"/>
    <mergeCell ref="N37:N38"/>
    <mergeCell ref="I38:I39"/>
    <mergeCell ref="J38:J39"/>
    <mergeCell ref="Q38:Q39"/>
    <mergeCell ref="R38:R39"/>
    <mergeCell ref="I41:J42"/>
    <mergeCell ref="Q41:R42"/>
    <mergeCell ref="E40:E41"/>
    <mergeCell ref="F40:F41"/>
    <mergeCell ref="M40:M41"/>
    <mergeCell ref="N40:N41"/>
  </mergeCells>
  <printOptions/>
  <pageMargins left="0.15748031496062992" right="0.15748031496062992" top="0.7874015748031497" bottom="0.1968503937007874" header="0.5118110236220472" footer="0.5118110236220472"/>
  <pageSetup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F46" sqref="F46"/>
    </sheetView>
  </sheetViews>
  <sheetFormatPr defaultColWidth="9.140625" defaultRowHeight="12.75"/>
  <cols>
    <col min="1" max="3" width="2.7109375" style="1" customWidth="1"/>
    <col min="4" max="4" width="1.421875" style="9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5.28125" style="1" customWidth="1"/>
    <col min="21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304" t="str">
        <f>Tiitelleht!A2</f>
        <v>Küllo Kõivu XVII mälestusvõistlused vabamaadluses</v>
      </c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5:26" ht="15.75" customHeight="1">
      <c r="E2" s="304" t="str">
        <f>Tiitelleht!A6</f>
        <v>Viljandi Spordihoone</v>
      </c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5:26" ht="15.75" thickBot="1">
      <c r="E3" s="305" t="str">
        <f>Tiitelleht!A10</f>
        <v>11.04.2015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6:20" ht="15.75" thickBot="1">
      <c r="F4" s="8"/>
      <c r="H4" s="61"/>
      <c r="I4" s="61"/>
      <c r="J4" s="61"/>
      <c r="K4" s="61"/>
      <c r="L4" s="61"/>
      <c r="O4" s="79"/>
      <c r="P4" s="79"/>
      <c r="Q4" s="79"/>
      <c r="R4" s="315" t="s">
        <v>34</v>
      </c>
      <c r="S4" s="317">
        <v>50</v>
      </c>
      <c r="T4" s="319" t="s">
        <v>6</v>
      </c>
    </row>
    <row r="5" spans="1:24" ht="13.5" customHeight="1" thickBot="1">
      <c r="A5" s="291" t="s">
        <v>42</v>
      </c>
      <c r="B5" s="292"/>
      <c r="C5" s="293"/>
      <c r="E5" s="297" t="s">
        <v>33</v>
      </c>
      <c r="F5" s="298"/>
      <c r="G5" s="299"/>
      <c r="H5" s="79"/>
      <c r="I5" s="297" t="s">
        <v>32</v>
      </c>
      <c r="J5" s="298"/>
      <c r="K5" s="299"/>
      <c r="M5" s="297" t="s">
        <v>35</v>
      </c>
      <c r="N5" s="298"/>
      <c r="O5" s="299"/>
      <c r="P5" s="79"/>
      <c r="Q5" s="79"/>
      <c r="R5" s="316"/>
      <c r="S5" s="318"/>
      <c r="T5" s="320"/>
      <c r="U5" s="79"/>
      <c r="V5" s="79"/>
      <c r="W5" s="79"/>
      <c r="X5" s="79"/>
    </row>
    <row r="6" spans="1:24" ht="13.5" customHeight="1" thickBot="1">
      <c r="A6" s="294"/>
      <c r="B6" s="295"/>
      <c r="C6" s="296"/>
      <c r="E6" s="300"/>
      <c r="F6" s="301"/>
      <c r="G6" s="302"/>
      <c r="H6" s="79"/>
      <c r="I6" s="300"/>
      <c r="J6" s="301"/>
      <c r="K6" s="302"/>
      <c r="L6" s="79"/>
      <c r="M6" s="300"/>
      <c r="N6" s="301"/>
      <c r="O6" s="302"/>
      <c r="P6" s="79"/>
      <c r="Q6" s="79"/>
      <c r="R6" s="15"/>
      <c r="S6" s="79"/>
      <c r="T6" s="79"/>
      <c r="U6" s="79"/>
      <c r="V6" s="79"/>
      <c r="W6" s="79"/>
      <c r="X6" s="79"/>
    </row>
    <row r="7" spans="5:20" ht="13.5" customHeight="1" thickBot="1">
      <c r="E7" s="1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5"/>
      <c r="R7" s="314" t="s">
        <v>48</v>
      </c>
      <c r="S7" s="314"/>
      <c r="T7" s="314"/>
    </row>
    <row r="8" spans="1:15" s="53" customFormat="1" ht="10.5" customHeight="1">
      <c r="A8" s="282">
        <v>3</v>
      </c>
      <c r="B8" s="124"/>
      <c r="C8" s="125"/>
      <c r="D8" s="82"/>
      <c r="E8" s="272">
        <v>1</v>
      </c>
      <c r="F8" s="274" t="s">
        <v>175</v>
      </c>
      <c r="G8" s="83"/>
      <c r="H8" s="60"/>
      <c r="I8" s="272">
        <f>E8</f>
        <v>1</v>
      </c>
      <c r="J8" s="274" t="str">
        <f>F8</f>
        <v>Nikita Tarasovs (Läti)</v>
      </c>
      <c r="K8" s="52">
        <v>0</v>
      </c>
      <c r="L8" s="60"/>
      <c r="M8" s="60"/>
      <c r="N8" s="81"/>
      <c r="O8" s="60"/>
    </row>
    <row r="9" spans="1:18" s="53" customFormat="1" ht="10.5" customHeight="1" thickBot="1">
      <c r="A9" s="283"/>
      <c r="B9" s="126"/>
      <c r="C9" s="127"/>
      <c r="D9" s="82"/>
      <c r="E9" s="273"/>
      <c r="F9" s="275"/>
      <c r="G9" s="60"/>
      <c r="H9" s="81"/>
      <c r="I9" s="273"/>
      <c r="J9" s="275"/>
      <c r="K9" s="52">
        <v>0</v>
      </c>
      <c r="L9" s="60"/>
      <c r="M9" s="272">
        <f>IF(K8="","",IF(K8&lt;2,I11,I8))</f>
        <v>2</v>
      </c>
      <c r="N9" s="274" t="str">
        <f>IF(K8="","",IF(K8&lt;2,J11,J8))</f>
        <v>Janno Uusmaa (JMM)</v>
      </c>
      <c r="O9" s="52">
        <v>1</v>
      </c>
      <c r="R9" s="60"/>
    </row>
    <row r="10" spans="1:15" s="53" customFormat="1" ht="10.5" customHeight="1" thickBot="1">
      <c r="A10" s="84"/>
      <c r="B10" s="60"/>
      <c r="C10" s="60"/>
      <c r="D10" s="82"/>
      <c r="E10" s="84"/>
      <c r="F10" s="132"/>
      <c r="G10" s="60"/>
      <c r="H10" s="81"/>
      <c r="I10" s="84"/>
      <c r="J10" s="132"/>
      <c r="L10" s="60"/>
      <c r="M10" s="273"/>
      <c r="N10" s="275"/>
      <c r="O10" s="52">
        <v>2</v>
      </c>
    </row>
    <row r="11" spans="1:14" s="53" customFormat="1" ht="10.5" customHeight="1">
      <c r="A11" s="282">
        <v>2</v>
      </c>
      <c r="B11" s="124"/>
      <c r="C11" s="125"/>
      <c r="D11" s="82"/>
      <c r="E11" s="272">
        <v>2</v>
      </c>
      <c r="F11" s="274" t="s">
        <v>207</v>
      </c>
      <c r="G11" s="60"/>
      <c r="H11" s="81"/>
      <c r="I11" s="272">
        <f>E11</f>
        <v>2</v>
      </c>
      <c r="J11" s="274" t="str">
        <f>F11</f>
        <v>Janno Uusmaa (JMM)</v>
      </c>
      <c r="K11" s="52">
        <v>4</v>
      </c>
      <c r="L11" s="60"/>
      <c r="N11" s="133"/>
    </row>
    <row r="12" spans="1:14" s="53" customFormat="1" ht="10.5" customHeight="1" thickBot="1">
      <c r="A12" s="283"/>
      <c r="B12" s="126"/>
      <c r="C12" s="127"/>
      <c r="D12" s="82"/>
      <c r="E12" s="273"/>
      <c r="F12" s="275"/>
      <c r="G12" s="60"/>
      <c r="H12" s="60"/>
      <c r="I12" s="273"/>
      <c r="J12" s="275"/>
      <c r="K12" s="52">
        <v>10</v>
      </c>
      <c r="L12" s="60"/>
      <c r="M12" s="84"/>
      <c r="N12" s="132"/>
    </row>
    <row r="13" spans="1:18" s="53" customFormat="1" ht="10.5" customHeight="1" thickBot="1">
      <c r="A13" s="84"/>
      <c r="B13" s="60"/>
      <c r="C13" s="60"/>
      <c r="D13" s="82"/>
      <c r="E13" s="84"/>
      <c r="F13" s="132"/>
      <c r="G13" s="60"/>
      <c r="H13" s="60"/>
      <c r="I13" s="84"/>
      <c r="J13" s="132"/>
      <c r="L13" s="60"/>
      <c r="N13" s="133"/>
      <c r="Q13" s="272">
        <f>IF(O9="","",IF(O9&lt;2,M18,M9))</f>
        <v>4</v>
      </c>
      <c r="R13" s="274" t="str">
        <f>IF(O9="","",IF(O9&lt;2,N18,N9))</f>
        <v>Osmans Dzasezevs (Läti)</v>
      </c>
    </row>
    <row r="14" spans="1:18" s="53" customFormat="1" ht="10.5" customHeight="1">
      <c r="A14" s="282">
        <v>5</v>
      </c>
      <c r="B14" s="124"/>
      <c r="C14" s="125"/>
      <c r="D14" s="82"/>
      <c r="E14" s="272">
        <v>3</v>
      </c>
      <c r="F14" s="274" t="s">
        <v>176</v>
      </c>
      <c r="G14" s="52">
        <v>0</v>
      </c>
      <c r="H14" s="60"/>
      <c r="I14" s="85"/>
      <c r="J14" s="132"/>
      <c r="L14" s="60"/>
      <c r="N14" s="133"/>
      <c r="Q14" s="273"/>
      <c r="R14" s="275"/>
    </row>
    <row r="15" spans="1:14" s="53" customFormat="1" ht="10.5" customHeight="1" thickBot="1">
      <c r="A15" s="283"/>
      <c r="B15" s="126"/>
      <c r="C15" s="127"/>
      <c r="D15" s="82"/>
      <c r="E15" s="273"/>
      <c r="F15" s="275"/>
      <c r="G15" s="52">
        <v>0</v>
      </c>
      <c r="H15" s="81"/>
      <c r="I15" s="272">
        <f>IF(G14="","",IF(G14&lt;2,E17,E14))</f>
        <v>4</v>
      </c>
      <c r="J15" s="274" t="str">
        <f>IF(G14="","",IF(G14&lt;2,F17,F14))</f>
        <v>Osmans Dzasezevs (Läti)</v>
      </c>
      <c r="K15" s="131">
        <v>3</v>
      </c>
      <c r="L15" s="60"/>
      <c r="M15" s="60"/>
      <c r="N15" s="134"/>
    </row>
    <row r="16" spans="1:14" s="53" customFormat="1" ht="10.5" customHeight="1" thickBot="1">
      <c r="A16" s="84"/>
      <c r="B16" s="60"/>
      <c r="C16" s="60"/>
      <c r="D16" s="82"/>
      <c r="E16" s="84"/>
      <c r="F16" s="132"/>
      <c r="G16" s="60"/>
      <c r="H16" s="81"/>
      <c r="I16" s="273"/>
      <c r="J16" s="275"/>
      <c r="K16" s="131">
        <v>2</v>
      </c>
      <c r="L16" s="60"/>
      <c r="M16" s="60"/>
      <c r="N16" s="132"/>
    </row>
    <row r="17" spans="1:14" s="53" customFormat="1" ht="10.5" customHeight="1">
      <c r="A17" s="282">
        <v>1</v>
      </c>
      <c r="B17" s="124"/>
      <c r="C17" s="125"/>
      <c r="D17" s="82"/>
      <c r="E17" s="272">
        <v>4</v>
      </c>
      <c r="F17" s="274" t="s">
        <v>177</v>
      </c>
      <c r="G17" s="86">
        <v>5</v>
      </c>
      <c r="H17" s="81"/>
      <c r="I17" s="85"/>
      <c r="J17" s="132"/>
      <c r="L17" s="60"/>
      <c r="M17" s="60"/>
      <c r="N17" s="132"/>
    </row>
    <row r="18" spans="1:15" s="53" customFormat="1" ht="10.5" customHeight="1" thickBot="1">
      <c r="A18" s="283"/>
      <c r="B18" s="126"/>
      <c r="C18" s="127"/>
      <c r="D18" s="82"/>
      <c r="E18" s="273"/>
      <c r="F18" s="275"/>
      <c r="G18" s="52">
        <v>2</v>
      </c>
      <c r="H18" s="60"/>
      <c r="I18" s="85"/>
      <c r="J18" s="132"/>
      <c r="L18" s="60"/>
      <c r="M18" s="272">
        <f>IF(K15="","",IF(K15&lt;2,I21,I15))</f>
        <v>4</v>
      </c>
      <c r="N18" s="274" t="str">
        <f>IF(K15="","",IF(K15&lt;2,J21,J15))</f>
        <v>Osmans Dzasezevs (Läti)</v>
      </c>
      <c r="O18" s="52">
        <v>3</v>
      </c>
    </row>
    <row r="19" spans="1:15" s="53" customFormat="1" ht="10.5" customHeight="1" thickBot="1">
      <c r="A19" s="84"/>
      <c r="B19" s="60"/>
      <c r="C19" s="60"/>
      <c r="D19" s="82"/>
      <c r="E19" s="84"/>
      <c r="F19" s="132"/>
      <c r="G19" s="60"/>
      <c r="H19" s="60"/>
      <c r="I19" s="84"/>
      <c r="J19" s="132"/>
      <c r="L19" s="60"/>
      <c r="M19" s="273"/>
      <c r="N19" s="275"/>
      <c r="O19" s="52">
        <v>6</v>
      </c>
    </row>
    <row r="20" spans="1:14" s="53" customFormat="1" ht="10.5" customHeight="1">
      <c r="A20" s="282">
        <v>3</v>
      </c>
      <c r="B20" s="124"/>
      <c r="C20" s="125"/>
      <c r="D20" s="82"/>
      <c r="E20" s="272">
        <v>5</v>
      </c>
      <c r="F20" s="274" t="s">
        <v>178</v>
      </c>
      <c r="G20" s="52">
        <v>5</v>
      </c>
      <c r="H20" s="60"/>
      <c r="I20" s="85"/>
      <c r="J20" s="132"/>
      <c r="L20" s="60"/>
      <c r="M20" s="60"/>
      <c r="N20" s="81"/>
    </row>
    <row r="21" spans="1:15" s="53" customFormat="1" ht="10.5" customHeight="1" thickBot="1">
      <c r="A21" s="283"/>
      <c r="B21" s="126"/>
      <c r="C21" s="127"/>
      <c r="D21" s="82"/>
      <c r="E21" s="273"/>
      <c r="F21" s="275"/>
      <c r="G21" s="52">
        <v>2</v>
      </c>
      <c r="H21" s="81"/>
      <c r="I21" s="272">
        <f>IF(G20="","",IF(G20&lt;2,E23,E20))</f>
        <v>5</v>
      </c>
      <c r="J21" s="274" t="str">
        <f>IF(G20="","",IF(G20&lt;2,F23,F20))</f>
        <v>Ville Jaskars (Soome)</v>
      </c>
      <c r="K21" s="52">
        <v>0</v>
      </c>
      <c r="L21" s="60"/>
      <c r="M21" s="60"/>
      <c r="N21" s="81"/>
      <c r="O21" s="60"/>
    </row>
    <row r="22" spans="1:15" s="53" customFormat="1" ht="10.5" customHeight="1" thickBot="1">
      <c r="A22" s="84"/>
      <c r="B22" s="60"/>
      <c r="C22" s="60"/>
      <c r="D22" s="82"/>
      <c r="E22" s="84"/>
      <c r="F22" s="132"/>
      <c r="G22" s="60"/>
      <c r="H22" s="81"/>
      <c r="I22" s="273"/>
      <c r="J22" s="275"/>
      <c r="K22" s="52">
        <v>0</v>
      </c>
      <c r="L22" s="60"/>
      <c r="M22" s="60"/>
      <c r="N22" s="81"/>
      <c r="O22" s="60"/>
    </row>
    <row r="23" spans="1:23" s="53" customFormat="1" ht="10.5" customHeight="1">
      <c r="A23" s="282">
        <v>6</v>
      </c>
      <c r="B23" s="124"/>
      <c r="C23" s="125"/>
      <c r="D23" s="82"/>
      <c r="E23" s="272">
        <v>6</v>
      </c>
      <c r="F23" s="274" t="s">
        <v>179</v>
      </c>
      <c r="G23" s="52">
        <v>0</v>
      </c>
      <c r="H23" s="60"/>
      <c r="I23" s="85"/>
      <c r="J23" s="90"/>
      <c r="K23" s="81"/>
      <c r="M23" s="87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s="53" customFormat="1" ht="10.5" customHeight="1" thickBot="1">
      <c r="A24" s="283"/>
      <c r="B24" s="126"/>
      <c r="C24" s="127"/>
      <c r="D24" s="82"/>
      <c r="E24" s="273"/>
      <c r="F24" s="275"/>
      <c r="G24" s="52">
        <v>0</v>
      </c>
      <c r="H24" s="60"/>
      <c r="I24" s="85"/>
      <c r="J24" s="90"/>
      <c r="K24" s="81"/>
      <c r="M24" s="87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4:23" s="53" customFormat="1" ht="13.5" customHeight="1" thickBot="1">
      <c r="D25" s="88"/>
      <c r="E25" s="85"/>
      <c r="F25" s="76"/>
      <c r="G25" s="89"/>
      <c r="H25" s="89"/>
      <c r="I25" s="89"/>
      <c r="J25" s="89"/>
      <c r="K25" s="89"/>
      <c r="L25" s="89"/>
      <c r="M25" s="89"/>
      <c r="N25" s="89"/>
      <c r="O25" s="89"/>
      <c r="P25" s="81"/>
      <c r="Q25" s="81"/>
      <c r="R25" s="81"/>
      <c r="S25" s="81"/>
      <c r="T25" s="81"/>
      <c r="U25" s="81"/>
      <c r="V25" s="81"/>
      <c r="W25" s="81"/>
    </row>
    <row r="26" spans="4:23" s="53" customFormat="1" ht="10.5" customHeight="1" thickBot="1">
      <c r="D26" s="101"/>
      <c r="E26" s="102"/>
      <c r="F26" s="103"/>
      <c r="G26" s="104"/>
      <c r="H26" s="104"/>
      <c r="I26" s="104"/>
      <c r="J26" s="104"/>
      <c r="K26" s="104"/>
      <c r="L26" s="104"/>
      <c r="M26" s="104"/>
      <c r="N26" s="104"/>
      <c r="O26" s="104"/>
      <c r="P26" s="105"/>
      <c r="Q26" s="93"/>
      <c r="R26" s="93"/>
      <c r="S26" s="94"/>
      <c r="T26" s="81"/>
      <c r="U26" s="81"/>
      <c r="V26" s="81"/>
      <c r="W26" s="81"/>
    </row>
    <row r="27" spans="4:23" s="53" customFormat="1" ht="12" customHeight="1" thickBot="1">
      <c r="D27" s="106"/>
      <c r="E27" s="311" t="s">
        <v>31</v>
      </c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3"/>
      <c r="S27" s="107"/>
      <c r="T27" s="81"/>
      <c r="U27" s="81"/>
      <c r="V27" s="81"/>
      <c r="W27" s="81"/>
    </row>
    <row r="28" spans="4:26" s="53" customFormat="1" ht="10.5" customHeight="1">
      <c r="D28" s="106"/>
      <c r="E28" s="276" t="s">
        <v>36</v>
      </c>
      <c r="F28" s="277"/>
      <c r="G28" s="277"/>
      <c r="H28" s="277"/>
      <c r="I28" s="277"/>
      <c r="J28" s="278"/>
      <c r="K28" s="97"/>
      <c r="L28" s="97"/>
      <c r="M28" s="308" t="s">
        <v>37</v>
      </c>
      <c r="N28" s="309"/>
      <c r="O28" s="309"/>
      <c r="P28" s="309"/>
      <c r="Q28" s="309"/>
      <c r="R28" s="310"/>
      <c r="S28" s="107"/>
      <c r="T28" s="81"/>
      <c r="U28" s="81"/>
      <c r="V28" s="81"/>
      <c r="W28" s="81"/>
      <c r="X28" s="81"/>
      <c r="Y28" s="81"/>
      <c r="Z28" s="81"/>
    </row>
    <row r="29" spans="4:26" s="53" customFormat="1" ht="10.5" customHeight="1" thickBot="1">
      <c r="D29" s="106"/>
      <c r="E29" s="279"/>
      <c r="F29" s="280"/>
      <c r="G29" s="280"/>
      <c r="H29" s="280"/>
      <c r="I29" s="280"/>
      <c r="J29" s="281"/>
      <c r="K29" s="96"/>
      <c r="L29" s="97"/>
      <c r="M29" s="279"/>
      <c r="N29" s="280"/>
      <c r="O29" s="280"/>
      <c r="P29" s="280"/>
      <c r="Q29" s="280"/>
      <c r="R29" s="281"/>
      <c r="S29" s="108"/>
      <c r="T29" s="81"/>
      <c r="U29" s="81"/>
      <c r="V29" s="81"/>
      <c r="W29" s="81"/>
      <c r="X29" s="81"/>
      <c r="Y29" s="81"/>
      <c r="Z29" s="81"/>
    </row>
    <row r="30" spans="4:26" s="53" customFormat="1" ht="10.5" customHeight="1">
      <c r="D30" s="106"/>
      <c r="E30" s="96"/>
      <c r="F30" s="96"/>
      <c r="G30" s="96"/>
      <c r="H30" s="96"/>
      <c r="I30" s="96"/>
      <c r="J30" s="96"/>
      <c r="K30" s="96"/>
      <c r="L30" s="97"/>
      <c r="M30" s="96"/>
      <c r="N30" s="99"/>
      <c r="O30" s="96"/>
      <c r="P30" s="96"/>
      <c r="Q30" s="96"/>
      <c r="R30" s="96"/>
      <c r="S30" s="108"/>
      <c r="T30" s="81"/>
      <c r="U30" s="81"/>
      <c r="V30" s="81"/>
      <c r="W30" s="81"/>
      <c r="X30" s="81"/>
      <c r="Y30" s="81"/>
      <c r="Z30" s="81"/>
    </row>
    <row r="31" spans="4:20" ht="10.5" customHeight="1">
      <c r="D31" s="109"/>
      <c r="E31" s="98"/>
      <c r="F31" s="98"/>
      <c r="G31" s="97"/>
      <c r="H31" s="97"/>
      <c r="I31" s="97"/>
      <c r="J31" s="97"/>
      <c r="K31" s="97"/>
      <c r="L31" s="97"/>
      <c r="M31" s="272">
        <v>3</v>
      </c>
      <c r="N31" s="274" t="s">
        <v>176</v>
      </c>
      <c r="O31" s="128">
        <v>0</v>
      </c>
      <c r="P31" s="97"/>
      <c r="Q31" s="97"/>
      <c r="R31" s="97"/>
      <c r="S31" s="110"/>
      <c r="T31" s="3"/>
    </row>
    <row r="32" spans="4:20" ht="10.5" customHeight="1">
      <c r="D32" s="109"/>
      <c r="E32" s="98"/>
      <c r="F32" s="98"/>
      <c r="G32" s="97"/>
      <c r="H32" s="97"/>
      <c r="I32" s="272">
        <v>1</v>
      </c>
      <c r="J32" s="274" t="s">
        <v>175</v>
      </c>
      <c r="K32" s="97"/>
      <c r="L32" s="97"/>
      <c r="M32" s="273"/>
      <c r="N32" s="275"/>
      <c r="O32" s="128">
        <v>0</v>
      </c>
      <c r="P32" s="97"/>
      <c r="Q32" s="272">
        <f>IF(O31="","",IF(O31&lt;2,M34,M31))</f>
        <v>5</v>
      </c>
      <c r="R32" s="274" t="str">
        <f>IF(O31="","",IF(O31&lt;2,N34,N31))</f>
        <v>Ville Jaskars (Soome)</v>
      </c>
      <c r="S32" s="110"/>
      <c r="T32" s="3"/>
    </row>
    <row r="33" spans="4:20" ht="10.5" customHeight="1">
      <c r="D33" s="109"/>
      <c r="E33" s="97"/>
      <c r="F33" s="97"/>
      <c r="G33" s="97"/>
      <c r="H33" s="97"/>
      <c r="I33" s="273"/>
      <c r="J33" s="275"/>
      <c r="K33" s="97"/>
      <c r="L33" s="97"/>
      <c r="M33" s="97"/>
      <c r="N33" s="135"/>
      <c r="O33" s="111"/>
      <c r="P33" s="97"/>
      <c r="Q33" s="273"/>
      <c r="R33" s="275"/>
      <c r="S33" s="107"/>
      <c r="T33" s="3"/>
    </row>
    <row r="34" spans="4:23" ht="10.5" customHeight="1" thickBot="1">
      <c r="D34" s="109"/>
      <c r="E34" s="97"/>
      <c r="F34" s="97"/>
      <c r="G34" s="97"/>
      <c r="H34" s="97"/>
      <c r="I34" s="97"/>
      <c r="J34" s="97"/>
      <c r="K34" s="97"/>
      <c r="L34" s="97"/>
      <c r="M34" s="272">
        <v>5</v>
      </c>
      <c r="N34" s="274" t="s">
        <v>178</v>
      </c>
      <c r="O34" s="128">
        <v>5</v>
      </c>
      <c r="P34" s="111"/>
      <c r="Q34" s="97"/>
      <c r="R34" s="97"/>
      <c r="S34" s="107"/>
      <c r="T34" s="64"/>
      <c r="U34" s="64"/>
      <c r="V34" s="64"/>
      <c r="W34" s="64"/>
    </row>
    <row r="35" spans="4:23" ht="10.5" customHeight="1">
      <c r="D35" s="109"/>
      <c r="E35" s="99"/>
      <c r="F35" s="92"/>
      <c r="G35" s="97"/>
      <c r="H35" s="111"/>
      <c r="I35" s="268" t="s">
        <v>39</v>
      </c>
      <c r="J35" s="269"/>
      <c r="K35" s="97"/>
      <c r="L35" s="97"/>
      <c r="M35" s="273"/>
      <c r="N35" s="275"/>
      <c r="O35" s="128">
        <v>4</v>
      </c>
      <c r="P35" s="111"/>
      <c r="Q35" s="268" t="s">
        <v>39</v>
      </c>
      <c r="R35" s="269"/>
      <c r="S35" s="110"/>
      <c r="T35" s="64"/>
      <c r="U35" s="64"/>
      <c r="V35" s="64"/>
      <c r="W35" s="64"/>
    </row>
    <row r="36" spans="4:26" ht="13.5" customHeight="1" thickBot="1">
      <c r="D36" s="112"/>
      <c r="E36" s="113"/>
      <c r="F36" s="114"/>
      <c r="G36" s="115"/>
      <c r="H36" s="2"/>
      <c r="I36" s="270"/>
      <c r="J36" s="271"/>
      <c r="K36" s="2"/>
      <c r="L36" s="2"/>
      <c r="M36" s="176"/>
      <c r="N36" s="116"/>
      <c r="O36" s="116"/>
      <c r="P36" s="176"/>
      <c r="Q36" s="270"/>
      <c r="R36" s="271"/>
      <c r="S36" s="181"/>
      <c r="T36" s="63"/>
      <c r="V36" s="64"/>
      <c r="W36" s="64"/>
      <c r="X36" s="64"/>
      <c r="Y36" s="64"/>
      <c r="Z36" s="64"/>
    </row>
    <row r="37" ht="15.75"/>
    <row r="38" spans="14:16" ht="15">
      <c r="N38" s="50" t="s">
        <v>25</v>
      </c>
      <c r="O38" s="3"/>
      <c r="P38" s="119" t="str">
        <f>Tiitelleht!A14</f>
        <v>Vello Aava</v>
      </c>
    </row>
    <row r="39" spans="14:16" ht="15">
      <c r="N39" s="50" t="s">
        <v>26</v>
      </c>
      <c r="O39" s="3"/>
      <c r="P39" s="119" t="str">
        <f>Tiitelleht!A18</f>
        <v>Veiko Proovel</v>
      </c>
    </row>
    <row r="42" ht="12.75" customHeight="1"/>
  </sheetData>
  <sheetProtection/>
  <mergeCells count="56">
    <mergeCell ref="A5:C6"/>
    <mergeCell ref="E5:G6"/>
    <mergeCell ref="I5:K6"/>
    <mergeCell ref="M5:O6"/>
    <mergeCell ref="E1:Z1"/>
    <mergeCell ref="E2:Z2"/>
    <mergeCell ref="E3:Z3"/>
    <mergeCell ref="R4:R5"/>
    <mergeCell ref="S4:S5"/>
    <mergeCell ref="T4:T5"/>
    <mergeCell ref="F11:F12"/>
    <mergeCell ref="I11:I12"/>
    <mergeCell ref="R7:T7"/>
    <mergeCell ref="A8:A9"/>
    <mergeCell ref="E8:E9"/>
    <mergeCell ref="F8:F9"/>
    <mergeCell ref="I8:I9"/>
    <mergeCell ref="J8:J9"/>
    <mergeCell ref="M9:M10"/>
    <mergeCell ref="N9:N10"/>
    <mergeCell ref="J11:J12"/>
    <mergeCell ref="Q13:Q14"/>
    <mergeCell ref="R13:R14"/>
    <mergeCell ref="A14:A15"/>
    <mergeCell ref="E14:E15"/>
    <mergeCell ref="F14:F15"/>
    <mergeCell ref="I15:I16"/>
    <mergeCell ref="J15:J16"/>
    <mergeCell ref="A11:A12"/>
    <mergeCell ref="E11:E12"/>
    <mergeCell ref="N18:N19"/>
    <mergeCell ref="A20:A21"/>
    <mergeCell ref="E20:E21"/>
    <mergeCell ref="F20:F21"/>
    <mergeCell ref="I21:I22"/>
    <mergeCell ref="J21:J22"/>
    <mergeCell ref="A17:A18"/>
    <mergeCell ref="E17:E18"/>
    <mergeCell ref="F17:F18"/>
    <mergeCell ref="M18:M19"/>
    <mergeCell ref="Q32:Q33"/>
    <mergeCell ref="R32:R33"/>
    <mergeCell ref="A23:A24"/>
    <mergeCell ref="E23:E24"/>
    <mergeCell ref="F23:F24"/>
    <mergeCell ref="E27:R27"/>
    <mergeCell ref="I35:J36"/>
    <mergeCell ref="M34:M35"/>
    <mergeCell ref="N34:N35"/>
    <mergeCell ref="Q35:R36"/>
    <mergeCell ref="E28:J29"/>
    <mergeCell ref="M28:R29"/>
    <mergeCell ref="M31:M32"/>
    <mergeCell ref="N31:N32"/>
    <mergeCell ref="I32:I33"/>
    <mergeCell ref="J32:J33"/>
  </mergeCells>
  <printOptions/>
  <pageMargins left="0.15748031496062992" right="0.15748031496062992" top="0.984251968503937" bottom="0.5905511811023623" header="0.5118110236220472" footer="0.5118110236220472"/>
  <pageSetup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3" width="2.7109375" style="1" customWidth="1"/>
    <col min="4" max="4" width="1.421875" style="9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304" t="str">
        <f>Tiitelleht!A2</f>
        <v>Küllo Kõivu XVII mälestusvõistlused vabamaadluses</v>
      </c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5:26" ht="15.75" customHeight="1">
      <c r="E2" s="304" t="str">
        <f>Tiitelleht!A6</f>
        <v>Viljandi Spordihoone</v>
      </c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5:26" ht="15">
      <c r="E3" s="305" t="str">
        <f>Tiitelleht!A10</f>
        <v>11.04.2015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6:26" ht="16.5" customHeight="1" thickBot="1">
      <c r="F4" s="8"/>
      <c r="H4" s="61"/>
      <c r="I4" s="61"/>
      <c r="J4" s="61"/>
      <c r="K4" s="61"/>
      <c r="L4" s="61"/>
      <c r="O4" s="79"/>
      <c r="P4" s="79"/>
      <c r="Q4" s="79"/>
      <c r="T4" s="121"/>
      <c r="V4" s="306" t="s">
        <v>34</v>
      </c>
      <c r="W4" s="306">
        <v>57</v>
      </c>
      <c r="X4" s="306"/>
      <c r="Y4" s="306" t="s">
        <v>6</v>
      </c>
      <c r="Z4" s="306"/>
    </row>
    <row r="5" spans="1:26" ht="13.5" customHeight="1">
      <c r="A5" s="291" t="s">
        <v>42</v>
      </c>
      <c r="B5" s="292"/>
      <c r="C5" s="293"/>
      <c r="E5" s="297" t="s">
        <v>33</v>
      </c>
      <c r="F5" s="298"/>
      <c r="G5" s="299"/>
      <c r="H5" s="79"/>
      <c r="I5" s="297" t="s">
        <v>41</v>
      </c>
      <c r="J5" s="298"/>
      <c r="K5" s="299"/>
      <c r="M5" s="297" t="s">
        <v>32</v>
      </c>
      <c r="N5" s="298"/>
      <c r="O5" s="299"/>
      <c r="P5" s="79"/>
      <c r="Q5" s="297" t="s">
        <v>35</v>
      </c>
      <c r="R5" s="298"/>
      <c r="S5" s="299"/>
      <c r="T5" s="121"/>
      <c r="U5" s="121"/>
      <c r="V5" s="306"/>
      <c r="W5" s="306"/>
      <c r="X5" s="306"/>
      <c r="Y5" s="306"/>
      <c r="Z5" s="306"/>
    </row>
    <row r="6" spans="1:24" ht="13.5" customHeight="1" thickBot="1">
      <c r="A6" s="294"/>
      <c r="B6" s="295"/>
      <c r="C6" s="296"/>
      <c r="E6" s="300"/>
      <c r="F6" s="301"/>
      <c r="G6" s="302"/>
      <c r="H6" s="79"/>
      <c r="I6" s="300"/>
      <c r="J6" s="301"/>
      <c r="K6" s="302"/>
      <c r="L6" s="79"/>
      <c r="M6" s="300"/>
      <c r="N6" s="301"/>
      <c r="O6" s="302"/>
      <c r="P6" s="79"/>
      <c r="Q6" s="300"/>
      <c r="R6" s="301"/>
      <c r="S6" s="302"/>
      <c r="T6" s="79"/>
      <c r="U6" s="79"/>
      <c r="V6" s="79"/>
      <c r="W6" s="79"/>
      <c r="X6" s="79"/>
    </row>
    <row r="7" spans="5:26" ht="13.5" customHeight="1" thickBot="1">
      <c r="E7" s="1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5"/>
      <c r="R7" s="15"/>
      <c r="S7" s="15"/>
      <c r="T7" s="15"/>
      <c r="V7" s="290" t="s">
        <v>48</v>
      </c>
      <c r="W7" s="290"/>
      <c r="X7" s="290"/>
      <c r="Y7" s="290"/>
      <c r="Z7" s="290"/>
    </row>
    <row r="8" spans="1:22" s="53" customFormat="1" ht="10.5" customHeight="1">
      <c r="A8" s="282">
        <v>2</v>
      </c>
      <c r="B8" s="136"/>
      <c r="C8" s="137"/>
      <c r="D8" s="138"/>
      <c r="E8" s="272">
        <v>1</v>
      </c>
      <c r="F8" s="274" t="s">
        <v>211</v>
      </c>
      <c r="G8" s="139"/>
      <c r="H8" s="77"/>
      <c r="I8" s="272">
        <v>1</v>
      </c>
      <c r="J8" s="274" t="str">
        <f>F8</f>
        <v>Sten Orav (Tulevik)</v>
      </c>
      <c r="K8" s="139">
        <v>3</v>
      </c>
      <c r="L8" s="77"/>
      <c r="M8" s="77"/>
      <c r="N8" s="84"/>
      <c r="O8" s="77"/>
      <c r="P8" s="76"/>
      <c r="Q8" s="76"/>
      <c r="R8" s="76"/>
      <c r="S8" s="76"/>
      <c r="T8" s="76"/>
      <c r="U8" s="76"/>
      <c r="V8" s="76"/>
    </row>
    <row r="9" spans="1:22" s="53" customFormat="1" ht="10.5" customHeight="1" thickBot="1">
      <c r="A9" s="283"/>
      <c r="B9" s="140"/>
      <c r="C9" s="141"/>
      <c r="D9" s="138"/>
      <c r="E9" s="273"/>
      <c r="F9" s="275"/>
      <c r="G9" s="139"/>
      <c r="H9" s="84"/>
      <c r="I9" s="273"/>
      <c r="J9" s="275"/>
      <c r="K9" s="139">
        <v>3</v>
      </c>
      <c r="L9" s="77"/>
      <c r="M9" s="272">
        <f>IF(K8="","",IF(K8&lt;2,I11,I8))</f>
        <v>1</v>
      </c>
      <c r="N9" s="274" t="str">
        <f>IF(K8="","",IF(K8&lt;2,J11,J8))</f>
        <v>Sten Orav (Tulevik)</v>
      </c>
      <c r="O9" s="142">
        <v>5</v>
      </c>
      <c r="P9" s="76"/>
      <c r="Q9" s="76"/>
      <c r="R9" s="77"/>
      <c r="S9" s="76"/>
      <c r="T9" s="76"/>
      <c r="U9" s="76"/>
      <c r="V9" s="76"/>
    </row>
    <row r="10" spans="1:22" s="53" customFormat="1" ht="10.5" customHeight="1" thickBot="1">
      <c r="A10" s="84"/>
      <c r="B10" s="77"/>
      <c r="C10" s="77"/>
      <c r="D10" s="138"/>
      <c r="E10" s="84"/>
      <c r="F10" s="132"/>
      <c r="G10" s="77"/>
      <c r="H10" s="84"/>
      <c r="I10" s="84"/>
      <c r="J10" s="132"/>
      <c r="K10" s="77"/>
      <c r="L10" s="77"/>
      <c r="M10" s="273"/>
      <c r="N10" s="275"/>
      <c r="O10" s="142">
        <v>8</v>
      </c>
      <c r="P10" s="76"/>
      <c r="Q10" s="76"/>
      <c r="R10" s="76"/>
      <c r="S10" s="76"/>
      <c r="T10" s="76"/>
      <c r="U10" s="76"/>
      <c r="V10" s="76"/>
    </row>
    <row r="11" spans="1:22" s="53" customFormat="1" ht="10.5" customHeight="1">
      <c r="A11" s="282">
        <v>3</v>
      </c>
      <c r="B11" s="136"/>
      <c r="C11" s="137"/>
      <c r="D11" s="138"/>
      <c r="E11" s="272">
        <v>2</v>
      </c>
      <c r="F11" s="274" t="s">
        <v>104</v>
      </c>
      <c r="G11" s="139"/>
      <c r="H11" s="84"/>
      <c r="I11" s="272">
        <v>2</v>
      </c>
      <c r="J11" s="274" t="str">
        <f>F11</f>
        <v>Marek Kütt (Põltsamaa SK)</v>
      </c>
      <c r="K11" s="139">
        <v>0</v>
      </c>
      <c r="L11" s="77"/>
      <c r="M11" s="76"/>
      <c r="N11" s="133"/>
      <c r="O11" s="76"/>
      <c r="P11" s="76"/>
      <c r="Q11" s="76"/>
      <c r="R11" s="76"/>
      <c r="S11" s="76"/>
      <c r="T11" s="76"/>
      <c r="U11" s="76"/>
      <c r="V11" s="76"/>
    </row>
    <row r="12" spans="1:22" s="53" customFormat="1" ht="10.5" customHeight="1" thickBot="1">
      <c r="A12" s="283"/>
      <c r="B12" s="140"/>
      <c r="C12" s="141"/>
      <c r="D12" s="138"/>
      <c r="E12" s="273"/>
      <c r="F12" s="275"/>
      <c r="G12" s="139"/>
      <c r="H12" s="77"/>
      <c r="I12" s="273"/>
      <c r="J12" s="275"/>
      <c r="K12" s="139">
        <v>0</v>
      </c>
      <c r="L12" s="77"/>
      <c r="M12" s="76"/>
      <c r="N12" s="133"/>
      <c r="O12" s="76"/>
      <c r="P12" s="76"/>
      <c r="Q12" s="272">
        <f>IF(O9="","",IF(O9&lt;2,M15,M9))</f>
        <v>1</v>
      </c>
      <c r="R12" s="274" t="str">
        <f>IF(O9="","",IF(O9&lt;2,N15,N9))</f>
        <v>Sten Orav (Tulevik)</v>
      </c>
      <c r="S12" s="139">
        <v>1</v>
      </c>
      <c r="T12" s="76"/>
      <c r="U12" s="76"/>
      <c r="V12" s="76"/>
    </row>
    <row r="13" spans="1:22" s="53" customFormat="1" ht="10.5" customHeight="1" thickBot="1">
      <c r="A13" s="84"/>
      <c r="B13" s="77"/>
      <c r="C13" s="77"/>
      <c r="D13" s="138"/>
      <c r="E13" s="84"/>
      <c r="F13" s="132"/>
      <c r="G13" s="77"/>
      <c r="H13" s="77"/>
      <c r="I13" s="84"/>
      <c r="J13" s="132"/>
      <c r="K13" s="77"/>
      <c r="L13" s="77"/>
      <c r="M13" s="76"/>
      <c r="N13" s="133"/>
      <c r="O13" s="76"/>
      <c r="P13" s="76"/>
      <c r="Q13" s="273"/>
      <c r="R13" s="275"/>
      <c r="S13" s="139">
        <v>2</v>
      </c>
      <c r="T13" s="76"/>
      <c r="U13" s="76"/>
      <c r="V13" s="76"/>
    </row>
    <row r="14" spans="1:22" s="53" customFormat="1" ht="10.5" customHeight="1">
      <c r="A14" s="282">
        <v>5</v>
      </c>
      <c r="B14" s="136"/>
      <c r="C14" s="137"/>
      <c r="D14" s="138"/>
      <c r="E14" s="272">
        <v>3</v>
      </c>
      <c r="F14" s="274" t="s">
        <v>105</v>
      </c>
      <c r="G14" s="139"/>
      <c r="H14" s="77"/>
      <c r="I14" s="272">
        <v>3</v>
      </c>
      <c r="J14" s="274" t="str">
        <f>F14</f>
        <v>Keith Kiik (Lapiti)</v>
      </c>
      <c r="K14" s="139">
        <v>4</v>
      </c>
      <c r="L14" s="77"/>
      <c r="M14" s="76"/>
      <c r="N14" s="133"/>
      <c r="O14" s="76"/>
      <c r="P14" s="76"/>
      <c r="Q14" s="76"/>
      <c r="R14" s="133"/>
      <c r="S14" s="76"/>
      <c r="T14" s="76"/>
      <c r="U14" s="76"/>
      <c r="V14" s="76"/>
    </row>
    <row r="15" spans="1:22" s="53" customFormat="1" ht="10.5" customHeight="1" thickBot="1">
      <c r="A15" s="283"/>
      <c r="B15" s="140"/>
      <c r="C15" s="141"/>
      <c r="D15" s="138"/>
      <c r="E15" s="273"/>
      <c r="F15" s="275"/>
      <c r="G15" s="139"/>
      <c r="H15" s="84"/>
      <c r="I15" s="273"/>
      <c r="J15" s="275"/>
      <c r="K15" s="139">
        <v>12</v>
      </c>
      <c r="L15" s="77"/>
      <c r="M15" s="272">
        <f>IF(K14="","",IF(K14&lt;2,I17,I14))</f>
        <v>3</v>
      </c>
      <c r="N15" s="274" t="str">
        <f>IF(K14="","",IF(K14&lt;2,J17,J14))</f>
        <v>Keith Kiik (Lapiti)</v>
      </c>
      <c r="O15" s="139">
        <v>0</v>
      </c>
      <c r="P15" s="76"/>
      <c r="Q15" s="76"/>
      <c r="R15" s="133"/>
      <c r="S15" s="76"/>
      <c r="T15" s="76"/>
      <c r="U15" s="76"/>
      <c r="V15" s="76"/>
    </row>
    <row r="16" spans="1:22" s="53" customFormat="1" ht="10.5" customHeight="1" thickBot="1">
      <c r="A16" s="84"/>
      <c r="B16" s="77"/>
      <c r="C16" s="77"/>
      <c r="D16" s="138"/>
      <c r="E16" s="84"/>
      <c r="F16" s="132"/>
      <c r="G16" s="77"/>
      <c r="H16" s="84"/>
      <c r="I16" s="84"/>
      <c r="J16" s="132"/>
      <c r="K16" s="77"/>
      <c r="L16" s="77"/>
      <c r="M16" s="273"/>
      <c r="N16" s="275"/>
      <c r="O16" s="139">
        <v>0</v>
      </c>
      <c r="P16" s="76"/>
      <c r="Q16" s="76"/>
      <c r="R16" s="133"/>
      <c r="S16" s="76"/>
      <c r="T16" s="76"/>
      <c r="U16" s="76"/>
      <c r="V16" s="76"/>
    </row>
    <row r="17" spans="1:22" s="53" customFormat="1" ht="10.5" customHeight="1">
      <c r="A17" s="282">
        <v>8</v>
      </c>
      <c r="B17" s="136">
        <v>0</v>
      </c>
      <c r="C17" s="137"/>
      <c r="D17" s="138"/>
      <c r="E17" s="272">
        <v>4</v>
      </c>
      <c r="F17" s="274" t="s">
        <v>106</v>
      </c>
      <c r="G17" s="143"/>
      <c r="H17" s="84"/>
      <c r="I17" s="272">
        <v>4</v>
      </c>
      <c r="J17" s="274" t="str">
        <f>F17</f>
        <v>Erko Lilletai (JMM)</v>
      </c>
      <c r="K17" s="143">
        <v>0</v>
      </c>
      <c r="L17" s="77"/>
      <c r="M17" s="77"/>
      <c r="N17" s="132"/>
      <c r="O17" s="76"/>
      <c r="P17" s="76"/>
      <c r="Q17" s="76"/>
      <c r="R17" s="133"/>
      <c r="S17" s="76"/>
      <c r="T17" s="76"/>
      <c r="U17" s="76"/>
      <c r="V17" s="76"/>
    </row>
    <row r="18" spans="1:24" s="53" customFormat="1" ht="10.5" customHeight="1" thickBot="1">
      <c r="A18" s="283"/>
      <c r="B18" s="140">
        <v>0</v>
      </c>
      <c r="C18" s="141">
        <v>12</v>
      </c>
      <c r="D18" s="138"/>
      <c r="E18" s="273"/>
      <c r="F18" s="275"/>
      <c r="G18" s="139"/>
      <c r="H18" s="77"/>
      <c r="I18" s="273"/>
      <c r="J18" s="275"/>
      <c r="K18" s="139">
        <v>0</v>
      </c>
      <c r="L18" s="77"/>
      <c r="M18" s="76"/>
      <c r="N18" s="133"/>
      <c r="O18" s="76"/>
      <c r="P18" s="76"/>
      <c r="Q18" s="76"/>
      <c r="R18" s="133"/>
      <c r="S18" s="76"/>
      <c r="T18" s="76"/>
      <c r="U18" s="272">
        <f>IF(S12="","",IF(S12&lt;2,Q24,Q12))</f>
        <v>9</v>
      </c>
      <c r="V18" s="274" t="str">
        <f>IF(S12="","",IF(S12&lt;2,R24,R12))</f>
        <v>Vadzim Tserakhau (Valgevene)</v>
      </c>
      <c r="W18" s="60"/>
      <c r="X18" s="60"/>
    </row>
    <row r="19" spans="1:24" s="53" customFormat="1" ht="10.5" customHeight="1" thickBot="1">
      <c r="A19" s="84"/>
      <c r="B19" s="77"/>
      <c r="C19" s="77"/>
      <c r="D19" s="138"/>
      <c r="E19" s="84"/>
      <c r="F19" s="132"/>
      <c r="G19" s="77"/>
      <c r="H19" s="77"/>
      <c r="I19" s="84"/>
      <c r="J19" s="132"/>
      <c r="K19" s="77"/>
      <c r="L19" s="77"/>
      <c r="M19" s="76"/>
      <c r="N19" s="133"/>
      <c r="O19" s="76"/>
      <c r="P19" s="76"/>
      <c r="Q19" s="76"/>
      <c r="R19" s="133"/>
      <c r="S19" s="76"/>
      <c r="T19" s="76"/>
      <c r="U19" s="273"/>
      <c r="V19" s="275"/>
      <c r="W19" s="60"/>
      <c r="X19" s="60"/>
    </row>
    <row r="20" spans="1:22" s="53" customFormat="1" ht="10.5" customHeight="1">
      <c r="A20" s="282">
        <v>4</v>
      </c>
      <c r="B20" s="136"/>
      <c r="C20" s="137"/>
      <c r="D20" s="138"/>
      <c r="E20" s="272">
        <v>5</v>
      </c>
      <c r="F20" s="274" t="s">
        <v>107</v>
      </c>
      <c r="G20" s="139"/>
      <c r="H20" s="77"/>
      <c r="I20" s="272">
        <v>5</v>
      </c>
      <c r="J20" s="274" t="str">
        <f>F20</f>
        <v>Kevin Ervald (Tulevik)</v>
      </c>
      <c r="K20" s="139">
        <v>4</v>
      </c>
      <c r="L20" s="77"/>
      <c r="M20" s="77"/>
      <c r="N20" s="134"/>
      <c r="O20" s="76"/>
      <c r="P20" s="76"/>
      <c r="Q20" s="76"/>
      <c r="R20" s="133"/>
      <c r="S20" s="76"/>
      <c r="T20" s="76"/>
      <c r="U20" s="76"/>
      <c r="V20" s="76"/>
    </row>
    <row r="21" spans="1:22" s="53" customFormat="1" ht="10.5" customHeight="1" thickBot="1">
      <c r="A21" s="283"/>
      <c r="B21" s="140"/>
      <c r="C21" s="141"/>
      <c r="D21" s="138"/>
      <c r="E21" s="273"/>
      <c r="F21" s="275"/>
      <c r="G21" s="139"/>
      <c r="H21" s="84"/>
      <c r="I21" s="273"/>
      <c r="J21" s="275"/>
      <c r="K21" s="139">
        <v>10</v>
      </c>
      <c r="L21" s="77"/>
      <c r="M21" s="272">
        <f>IF(K20="","",IF(K20&lt;2,I23,I20))</f>
        <v>5</v>
      </c>
      <c r="N21" s="274" t="str">
        <f>IF(K20="","",IF(K20&lt;2,J23,J20))</f>
        <v>Kevin Ervald (Tulevik)</v>
      </c>
      <c r="O21" s="139">
        <v>0</v>
      </c>
      <c r="P21" s="76"/>
      <c r="Q21" s="76"/>
      <c r="R21" s="133"/>
      <c r="S21" s="76"/>
      <c r="T21" s="76"/>
      <c r="U21" s="76"/>
      <c r="V21" s="76"/>
    </row>
    <row r="22" spans="1:22" s="53" customFormat="1" ht="10.5" customHeight="1" thickBot="1">
      <c r="A22" s="84"/>
      <c r="B22" s="77"/>
      <c r="C22" s="77"/>
      <c r="D22" s="138"/>
      <c r="E22" s="84"/>
      <c r="F22" s="132"/>
      <c r="G22" s="77"/>
      <c r="H22" s="84"/>
      <c r="I22" s="84"/>
      <c r="J22" s="132"/>
      <c r="K22" s="77"/>
      <c r="L22" s="77"/>
      <c r="M22" s="273"/>
      <c r="N22" s="275"/>
      <c r="O22" s="139">
        <v>6</v>
      </c>
      <c r="P22" s="76"/>
      <c r="Q22" s="76"/>
      <c r="R22" s="133"/>
      <c r="S22" s="76"/>
      <c r="T22" s="76"/>
      <c r="U22" s="76"/>
      <c r="V22" s="76"/>
    </row>
    <row r="23" spans="1:23" s="53" customFormat="1" ht="10.5" customHeight="1">
      <c r="A23" s="282">
        <v>7</v>
      </c>
      <c r="B23" s="136">
        <v>0</v>
      </c>
      <c r="C23" s="137"/>
      <c r="D23" s="138"/>
      <c r="E23" s="272">
        <v>6</v>
      </c>
      <c r="F23" s="274" t="s">
        <v>108</v>
      </c>
      <c r="G23" s="139"/>
      <c r="H23" s="77"/>
      <c r="I23" s="272">
        <v>6</v>
      </c>
      <c r="J23" s="274" t="str">
        <f>F23</f>
        <v>Holger Toots (V.-Maarja)</v>
      </c>
      <c r="K23" s="139">
        <v>0</v>
      </c>
      <c r="L23" s="76"/>
      <c r="M23" s="76"/>
      <c r="N23" s="133"/>
      <c r="O23" s="76"/>
      <c r="P23" s="77"/>
      <c r="Q23" s="77"/>
      <c r="R23" s="132"/>
      <c r="S23" s="77"/>
      <c r="T23" s="77"/>
      <c r="U23" s="77"/>
      <c r="V23" s="77"/>
      <c r="W23" s="60"/>
    </row>
    <row r="24" spans="1:23" s="53" customFormat="1" ht="10.5" customHeight="1" thickBot="1">
      <c r="A24" s="283"/>
      <c r="B24" s="140">
        <v>0</v>
      </c>
      <c r="C24" s="141">
        <v>10</v>
      </c>
      <c r="D24" s="138"/>
      <c r="E24" s="273"/>
      <c r="F24" s="275"/>
      <c r="G24" s="139"/>
      <c r="H24" s="77"/>
      <c r="I24" s="273"/>
      <c r="J24" s="275"/>
      <c r="K24" s="139">
        <v>0</v>
      </c>
      <c r="L24" s="76"/>
      <c r="M24" s="76"/>
      <c r="N24" s="133"/>
      <c r="O24" s="76"/>
      <c r="P24" s="77"/>
      <c r="Q24" s="272">
        <f>IF(O21="","",IF(O21&lt;2,M28,M21))</f>
        <v>9</v>
      </c>
      <c r="R24" s="274" t="str">
        <f>IF(O21="","",IF(O21&lt;2,N28,N21))</f>
        <v>Vadzim Tserakhau (Valgevene)</v>
      </c>
      <c r="S24" s="139">
        <v>3</v>
      </c>
      <c r="T24" s="77"/>
      <c r="U24" s="77"/>
      <c r="V24" s="77"/>
      <c r="W24" s="60"/>
    </row>
    <row r="25" spans="1:23" s="53" customFormat="1" ht="10.5" customHeight="1" thickBot="1">
      <c r="A25" s="84"/>
      <c r="B25" s="77"/>
      <c r="C25" s="77"/>
      <c r="D25" s="138"/>
      <c r="E25" s="84"/>
      <c r="F25" s="132"/>
      <c r="G25" s="77"/>
      <c r="H25" s="77"/>
      <c r="I25" s="84"/>
      <c r="J25" s="132"/>
      <c r="K25" s="77"/>
      <c r="L25" s="76"/>
      <c r="M25" s="76"/>
      <c r="N25" s="133"/>
      <c r="O25" s="76"/>
      <c r="P25" s="77"/>
      <c r="Q25" s="273"/>
      <c r="R25" s="275"/>
      <c r="S25" s="139">
        <v>4</v>
      </c>
      <c r="T25" s="77"/>
      <c r="U25" s="77"/>
      <c r="V25" s="77"/>
      <c r="W25" s="60"/>
    </row>
    <row r="26" spans="1:23" s="53" customFormat="1" ht="10.5" customHeight="1">
      <c r="A26" s="282">
        <v>9</v>
      </c>
      <c r="B26" s="136">
        <v>0</v>
      </c>
      <c r="C26" s="137"/>
      <c r="D26" s="138"/>
      <c r="E26" s="272">
        <v>7</v>
      </c>
      <c r="F26" s="274" t="s">
        <v>109</v>
      </c>
      <c r="G26" s="139"/>
      <c r="H26" s="77"/>
      <c r="I26" s="272">
        <v>7</v>
      </c>
      <c r="J26" s="274" t="str">
        <f>F26</f>
        <v>Kaimar Asu (Tulevik)</v>
      </c>
      <c r="K26" s="139">
        <v>0</v>
      </c>
      <c r="L26" s="76"/>
      <c r="M26" s="76"/>
      <c r="N26" s="133"/>
      <c r="O26" s="76"/>
      <c r="P26" s="77"/>
      <c r="Q26" s="77"/>
      <c r="R26" s="77"/>
      <c r="S26" s="77"/>
      <c r="T26" s="77"/>
      <c r="U26" s="77"/>
      <c r="V26" s="77"/>
      <c r="W26" s="60"/>
    </row>
    <row r="27" spans="1:23" s="53" customFormat="1" ht="10.5" customHeight="1" thickBot="1">
      <c r="A27" s="283"/>
      <c r="B27" s="140">
        <v>0</v>
      </c>
      <c r="C27" s="141">
        <v>14</v>
      </c>
      <c r="D27" s="138"/>
      <c r="E27" s="273"/>
      <c r="F27" s="275"/>
      <c r="G27" s="139"/>
      <c r="H27" s="77"/>
      <c r="I27" s="273"/>
      <c r="J27" s="275"/>
      <c r="K27" s="139">
        <v>0</v>
      </c>
      <c r="L27" s="76"/>
      <c r="M27" s="76"/>
      <c r="N27" s="133"/>
      <c r="O27" s="76"/>
      <c r="P27" s="77"/>
      <c r="Q27" s="77"/>
      <c r="R27" s="77"/>
      <c r="S27" s="77"/>
      <c r="T27" s="77"/>
      <c r="U27" s="77"/>
      <c r="V27" s="77"/>
      <c r="W27" s="60"/>
    </row>
    <row r="28" spans="1:23" s="53" customFormat="1" ht="10.5" customHeight="1" thickBot="1">
      <c r="A28" s="84"/>
      <c r="B28" s="77"/>
      <c r="C28" s="77"/>
      <c r="D28" s="138"/>
      <c r="E28" s="84"/>
      <c r="F28" s="132"/>
      <c r="G28" s="77"/>
      <c r="H28" s="77"/>
      <c r="I28" s="76"/>
      <c r="J28" s="133"/>
      <c r="K28" s="76"/>
      <c r="L28" s="76"/>
      <c r="M28" s="272">
        <f>IF(K26="","",IF(K26&lt;2,I30,I26))</f>
        <v>9</v>
      </c>
      <c r="N28" s="274" t="str">
        <f>IF(K26="","",IF(K26&lt;2,J30,J26))</f>
        <v>Vadzim Tserakhau (Valgevene)</v>
      </c>
      <c r="O28" s="139">
        <v>5</v>
      </c>
      <c r="P28" s="77"/>
      <c r="Q28" s="77"/>
      <c r="R28" s="77"/>
      <c r="S28" s="77"/>
      <c r="T28" s="77"/>
      <c r="U28" s="77"/>
      <c r="V28" s="77"/>
      <c r="W28" s="60"/>
    </row>
    <row r="29" spans="1:23" s="53" customFormat="1" ht="10.5" customHeight="1">
      <c r="A29" s="282">
        <v>5</v>
      </c>
      <c r="B29" s="136"/>
      <c r="C29" s="137"/>
      <c r="D29" s="138"/>
      <c r="E29" s="272">
        <v>8</v>
      </c>
      <c r="F29" s="274" t="s">
        <v>110</v>
      </c>
      <c r="G29" s="139">
        <v>0</v>
      </c>
      <c r="H29" s="77"/>
      <c r="I29" s="85"/>
      <c r="J29" s="132"/>
      <c r="K29" s="84"/>
      <c r="L29" s="76"/>
      <c r="M29" s="273"/>
      <c r="N29" s="275"/>
      <c r="O29" s="139">
        <v>14</v>
      </c>
      <c r="P29" s="77"/>
      <c r="Q29" s="77"/>
      <c r="R29" s="77"/>
      <c r="S29" s="77"/>
      <c r="T29" s="77"/>
      <c r="U29" s="77"/>
      <c r="V29" s="77"/>
      <c r="W29" s="60"/>
    </row>
    <row r="30" spans="1:23" s="53" customFormat="1" ht="10.5" customHeight="1" thickBot="1">
      <c r="A30" s="283"/>
      <c r="B30" s="140"/>
      <c r="C30" s="141"/>
      <c r="D30" s="138"/>
      <c r="E30" s="273"/>
      <c r="F30" s="275"/>
      <c r="G30" s="139">
        <v>0</v>
      </c>
      <c r="H30" s="77"/>
      <c r="I30" s="272">
        <f>IF(G29="","",IF(G29&lt;2,E32,E29))</f>
        <v>9</v>
      </c>
      <c r="J30" s="274" t="str">
        <f>IF(G29="","",IF(G29&lt;2,F32,F29))</f>
        <v>Vadzim Tserakhau (Valgevene)</v>
      </c>
      <c r="K30" s="142">
        <v>4</v>
      </c>
      <c r="L30" s="76"/>
      <c r="M30" s="144"/>
      <c r="N30" s="77"/>
      <c r="O30" s="77"/>
      <c r="P30" s="77"/>
      <c r="Q30" s="77"/>
      <c r="R30" s="77"/>
      <c r="S30" s="77"/>
      <c r="T30" s="77"/>
      <c r="U30" s="77"/>
      <c r="V30" s="77"/>
      <c r="W30" s="60"/>
    </row>
    <row r="31" spans="1:23" s="53" customFormat="1" ht="10.5" customHeight="1" thickBot="1">
      <c r="A31" s="84"/>
      <c r="B31" s="77"/>
      <c r="C31" s="77"/>
      <c r="D31" s="138"/>
      <c r="E31" s="84"/>
      <c r="F31" s="132"/>
      <c r="G31" s="77"/>
      <c r="H31" s="77"/>
      <c r="I31" s="273"/>
      <c r="J31" s="275"/>
      <c r="K31" s="142">
        <v>10</v>
      </c>
      <c r="L31" s="76"/>
      <c r="M31" s="144"/>
      <c r="N31" s="77"/>
      <c r="O31" s="77"/>
      <c r="P31" s="77"/>
      <c r="Q31" s="77"/>
      <c r="R31" s="77"/>
      <c r="S31" s="77"/>
      <c r="T31" s="77"/>
      <c r="U31" s="77"/>
      <c r="V31" s="77"/>
      <c r="W31" s="60"/>
    </row>
    <row r="32" spans="1:23" s="53" customFormat="1" ht="10.5" customHeight="1">
      <c r="A32" s="282">
        <v>1</v>
      </c>
      <c r="B32" s="136"/>
      <c r="C32" s="137"/>
      <c r="D32" s="138"/>
      <c r="E32" s="272">
        <v>9</v>
      </c>
      <c r="F32" s="274" t="s">
        <v>111</v>
      </c>
      <c r="G32" s="139">
        <v>4</v>
      </c>
      <c r="H32" s="77"/>
      <c r="I32" s="85"/>
      <c r="J32" s="90"/>
      <c r="K32" s="84"/>
      <c r="L32" s="76"/>
      <c r="M32" s="144"/>
      <c r="N32" s="77"/>
      <c r="O32" s="77"/>
      <c r="P32" s="77"/>
      <c r="Q32" s="77"/>
      <c r="R32" s="77"/>
      <c r="S32" s="77"/>
      <c r="T32" s="77"/>
      <c r="U32" s="77"/>
      <c r="V32" s="77"/>
      <c r="W32" s="60"/>
    </row>
    <row r="33" spans="1:23" s="53" customFormat="1" ht="10.5" customHeight="1" thickBot="1">
      <c r="A33" s="283"/>
      <c r="B33" s="140"/>
      <c r="C33" s="141"/>
      <c r="D33" s="138"/>
      <c r="E33" s="273"/>
      <c r="F33" s="275"/>
      <c r="G33" s="139">
        <v>10</v>
      </c>
      <c r="H33" s="77"/>
      <c r="I33" s="85"/>
      <c r="J33" s="90"/>
      <c r="K33" s="84"/>
      <c r="L33" s="76"/>
      <c r="M33" s="144"/>
      <c r="N33" s="77"/>
      <c r="O33" s="77"/>
      <c r="P33" s="77"/>
      <c r="Q33" s="77"/>
      <c r="R33" s="77"/>
      <c r="S33" s="77"/>
      <c r="T33" s="77"/>
      <c r="U33" s="77"/>
      <c r="V33" s="77"/>
      <c r="W33" s="60"/>
    </row>
    <row r="34" spans="1:23" s="53" customFormat="1" ht="10.5" customHeight="1" thickBot="1">
      <c r="A34" s="84"/>
      <c r="B34" s="84"/>
      <c r="C34" s="84"/>
      <c r="D34" s="138"/>
      <c r="E34" s="84"/>
      <c r="F34" s="77"/>
      <c r="G34" s="77"/>
      <c r="H34" s="77"/>
      <c r="I34" s="85"/>
      <c r="J34" s="90"/>
      <c r="K34" s="84"/>
      <c r="L34" s="76"/>
      <c r="M34" s="144"/>
      <c r="N34" s="77"/>
      <c r="O34" s="77"/>
      <c r="P34" s="77"/>
      <c r="Q34" s="77"/>
      <c r="R34" s="77"/>
      <c r="S34" s="77"/>
      <c r="T34" s="77"/>
      <c r="U34" s="77"/>
      <c r="V34" s="77"/>
      <c r="W34" s="60"/>
    </row>
    <row r="35" spans="1:23" s="53" customFormat="1" ht="10.5" customHeight="1" thickBot="1">
      <c r="A35" s="76"/>
      <c r="B35" s="77"/>
      <c r="C35" s="77"/>
      <c r="D35" s="148"/>
      <c r="E35" s="102"/>
      <c r="F35" s="149"/>
      <c r="G35" s="150"/>
      <c r="H35" s="150"/>
      <c r="I35" s="150"/>
      <c r="J35" s="150"/>
      <c r="K35" s="150"/>
      <c r="L35" s="150"/>
      <c r="M35" s="150"/>
      <c r="N35" s="150"/>
      <c r="O35" s="150"/>
      <c r="P35" s="102"/>
      <c r="Q35" s="151"/>
      <c r="R35" s="151"/>
      <c r="S35" s="151"/>
      <c r="T35" s="151"/>
      <c r="U35" s="152"/>
      <c r="V35" s="84"/>
      <c r="W35" s="81"/>
    </row>
    <row r="36" spans="1:23" s="53" customFormat="1" ht="12" customHeight="1" thickBot="1">
      <c r="A36" s="76"/>
      <c r="B36" s="77"/>
      <c r="C36" s="77"/>
      <c r="D36" s="153"/>
      <c r="E36" s="323" t="s">
        <v>38</v>
      </c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5"/>
      <c r="S36" s="92"/>
      <c r="T36" s="84"/>
      <c r="U36" s="159"/>
      <c r="V36" s="84"/>
      <c r="W36" s="81"/>
    </row>
    <row r="37" spans="1:26" s="53" customFormat="1" ht="11.25" customHeight="1">
      <c r="A37" s="76"/>
      <c r="B37" s="77"/>
      <c r="C37" s="77"/>
      <c r="D37" s="153"/>
      <c r="E37" s="308" t="s">
        <v>36</v>
      </c>
      <c r="F37" s="309"/>
      <c r="G37" s="309"/>
      <c r="H37" s="309"/>
      <c r="I37" s="309"/>
      <c r="J37" s="310"/>
      <c r="K37" s="99"/>
      <c r="L37" s="92"/>
      <c r="M37" s="308" t="s">
        <v>37</v>
      </c>
      <c r="N37" s="309"/>
      <c r="O37" s="309"/>
      <c r="P37" s="309"/>
      <c r="Q37" s="309"/>
      <c r="R37" s="310"/>
      <c r="S37" s="92"/>
      <c r="T37" s="84"/>
      <c r="U37" s="159"/>
      <c r="V37" s="84"/>
      <c r="W37" s="81"/>
      <c r="X37" s="81"/>
      <c r="Y37" s="81"/>
      <c r="Z37" s="81"/>
    </row>
    <row r="38" spans="1:26" s="53" customFormat="1" ht="11.25" customHeight="1" thickBot="1">
      <c r="A38" s="76"/>
      <c r="B38" s="77"/>
      <c r="C38" s="77"/>
      <c r="D38" s="153"/>
      <c r="E38" s="279"/>
      <c r="F38" s="280"/>
      <c r="G38" s="280"/>
      <c r="H38" s="280"/>
      <c r="I38" s="280"/>
      <c r="J38" s="281"/>
      <c r="K38" s="99"/>
      <c r="L38" s="92"/>
      <c r="M38" s="279"/>
      <c r="N38" s="280"/>
      <c r="O38" s="280"/>
      <c r="P38" s="280"/>
      <c r="Q38" s="280"/>
      <c r="R38" s="281"/>
      <c r="S38" s="99"/>
      <c r="T38" s="84"/>
      <c r="U38" s="159"/>
      <c r="V38" s="84"/>
      <c r="W38" s="81"/>
      <c r="X38" s="81"/>
      <c r="Y38" s="81"/>
      <c r="Z38" s="81"/>
    </row>
    <row r="39" spans="1:26" s="53" customFormat="1" ht="10.5" customHeight="1">
      <c r="A39" s="76"/>
      <c r="B39" s="77"/>
      <c r="C39" s="77"/>
      <c r="D39" s="153"/>
      <c r="E39" s="99"/>
      <c r="F39" s="99"/>
      <c r="G39" s="99"/>
      <c r="H39" s="99"/>
      <c r="I39" s="99"/>
      <c r="J39" s="99"/>
      <c r="K39" s="99"/>
      <c r="L39" s="92"/>
      <c r="M39" s="99"/>
      <c r="N39" s="99"/>
      <c r="O39" s="99"/>
      <c r="P39" s="99"/>
      <c r="Q39" s="99"/>
      <c r="R39" s="99"/>
      <c r="S39" s="99"/>
      <c r="T39" s="84"/>
      <c r="U39" s="159"/>
      <c r="V39" s="84"/>
      <c r="W39" s="81"/>
      <c r="X39" s="81"/>
      <c r="Y39" s="81"/>
      <c r="Z39" s="81"/>
    </row>
    <row r="40" spans="1:22" ht="10.5" customHeight="1">
      <c r="A40" s="4"/>
      <c r="B40" s="8"/>
      <c r="C40" s="8"/>
      <c r="D40" s="156"/>
      <c r="E40" s="272"/>
      <c r="F40" s="274"/>
      <c r="G40" s="145"/>
      <c r="H40" s="92"/>
      <c r="I40" s="92"/>
      <c r="J40" s="92"/>
      <c r="K40" s="92"/>
      <c r="L40" s="92"/>
      <c r="M40" s="272">
        <v>8</v>
      </c>
      <c r="N40" s="274" t="s">
        <v>110</v>
      </c>
      <c r="O40" s="145">
        <v>5</v>
      </c>
      <c r="P40" s="92"/>
      <c r="Q40" s="92"/>
      <c r="R40" s="92"/>
      <c r="S40" s="92"/>
      <c r="T40" s="8"/>
      <c r="U40" s="160"/>
      <c r="V40" s="4"/>
    </row>
    <row r="41" spans="1:22" ht="10.5" customHeight="1">
      <c r="A41" s="4"/>
      <c r="B41" s="8"/>
      <c r="C41" s="8"/>
      <c r="D41" s="156"/>
      <c r="E41" s="273"/>
      <c r="F41" s="275"/>
      <c r="G41" s="145"/>
      <c r="H41" s="92"/>
      <c r="I41" s="272">
        <v>2</v>
      </c>
      <c r="J41" s="274" t="s">
        <v>104</v>
      </c>
      <c r="K41" s="145">
        <v>5</v>
      </c>
      <c r="L41" s="92"/>
      <c r="M41" s="273"/>
      <c r="N41" s="275"/>
      <c r="O41" s="145">
        <v>4</v>
      </c>
      <c r="P41" s="92"/>
      <c r="Q41" s="272">
        <f>IF(O40="","",IF(O40&lt;2,M43,M40))</f>
        <v>8</v>
      </c>
      <c r="R41" s="274" t="str">
        <f>IF(O40="","",IF(O40&lt;2,N43,N40))</f>
        <v>Veniamin Zukov (Läti)</v>
      </c>
      <c r="S41" s="145">
        <v>1</v>
      </c>
      <c r="T41" s="8"/>
      <c r="U41" s="160"/>
      <c r="V41" s="4"/>
    </row>
    <row r="42" spans="1:22" ht="10.5" customHeight="1">
      <c r="A42" s="4"/>
      <c r="B42" s="8"/>
      <c r="C42" s="8"/>
      <c r="D42" s="156"/>
      <c r="E42" s="92"/>
      <c r="F42" s="135"/>
      <c r="G42" s="78"/>
      <c r="H42" s="92"/>
      <c r="I42" s="273"/>
      <c r="J42" s="275"/>
      <c r="K42" s="145">
        <v>6</v>
      </c>
      <c r="L42" s="92"/>
      <c r="M42" s="92"/>
      <c r="N42" s="135"/>
      <c r="O42" s="78"/>
      <c r="P42" s="92"/>
      <c r="Q42" s="273"/>
      <c r="R42" s="275"/>
      <c r="S42" s="145">
        <v>2</v>
      </c>
      <c r="T42" s="8"/>
      <c r="U42" s="160"/>
      <c r="V42" s="4"/>
    </row>
    <row r="43" spans="1:23" ht="10.5" customHeight="1">
      <c r="A43" s="4"/>
      <c r="B43" s="8"/>
      <c r="C43" s="8"/>
      <c r="D43" s="156"/>
      <c r="E43" s="272"/>
      <c r="F43" s="274"/>
      <c r="G43" s="145"/>
      <c r="H43" s="92"/>
      <c r="I43" s="8"/>
      <c r="J43" s="161"/>
      <c r="K43" s="78"/>
      <c r="L43" s="92"/>
      <c r="M43" s="272">
        <v>7</v>
      </c>
      <c r="N43" s="274" t="s">
        <v>109</v>
      </c>
      <c r="O43" s="145">
        <v>0</v>
      </c>
      <c r="P43" s="78"/>
      <c r="Q43" s="8"/>
      <c r="R43" s="161"/>
      <c r="S43" s="78"/>
      <c r="T43" s="157"/>
      <c r="U43" s="162"/>
      <c r="V43" s="157"/>
      <c r="W43" s="64"/>
    </row>
    <row r="44" spans="1:23" ht="10.5" customHeight="1">
      <c r="A44" s="4"/>
      <c r="B44" s="8"/>
      <c r="C44" s="8"/>
      <c r="D44" s="156"/>
      <c r="E44" s="273"/>
      <c r="F44" s="275"/>
      <c r="G44" s="145"/>
      <c r="H44" s="78"/>
      <c r="I44" s="272">
        <v>3</v>
      </c>
      <c r="J44" s="274" t="s">
        <v>105</v>
      </c>
      <c r="K44" s="145">
        <v>0</v>
      </c>
      <c r="L44" s="92"/>
      <c r="M44" s="273"/>
      <c r="N44" s="275"/>
      <c r="O44" s="145">
        <v>0</v>
      </c>
      <c r="P44" s="78"/>
      <c r="Q44" s="272">
        <v>5</v>
      </c>
      <c r="R44" s="274" t="s">
        <v>107</v>
      </c>
      <c r="S44" s="145">
        <v>4</v>
      </c>
      <c r="T44" s="157"/>
      <c r="U44" s="162"/>
      <c r="V44" s="157"/>
      <c r="W44" s="64"/>
    </row>
    <row r="45" spans="1:26" ht="13.5" customHeight="1">
      <c r="A45" s="4"/>
      <c r="B45" s="8"/>
      <c r="C45" s="8"/>
      <c r="D45" s="156"/>
      <c r="E45" s="12"/>
      <c r="F45" s="13"/>
      <c r="G45" s="92"/>
      <c r="H45" s="8"/>
      <c r="I45" s="273"/>
      <c r="J45" s="275"/>
      <c r="K45" s="145">
        <v>0</v>
      </c>
      <c r="L45" s="8"/>
      <c r="M45" s="7"/>
      <c r="N45" s="146"/>
      <c r="O45" s="146"/>
      <c r="P45" s="7"/>
      <c r="Q45" s="273"/>
      <c r="R45" s="275"/>
      <c r="S45" s="145">
        <v>12</v>
      </c>
      <c r="T45" s="12"/>
      <c r="U45" s="160"/>
      <c r="V45" s="157"/>
      <c r="W45" s="64"/>
      <c r="X45" s="64"/>
      <c r="Y45" s="64"/>
      <c r="Z45" s="64"/>
    </row>
    <row r="46" spans="1:26" ht="13.5" customHeight="1">
      <c r="A46" s="4"/>
      <c r="B46" s="8"/>
      <c r="C46" s="8"/>
      <c r="D46" s="156"/>
      <c r="E46" s="92"/>
      <c r="F46" s="92"/>
      <c r="G46" s="92"/>
      <c r="H46" s="8"/>
      <c r="I46" s="8"/>
      <c r="J46" s="163"/>
      <c r="K46" s="8"/>
      <c r="L46" s="8"/>
      <c r="M46" s="92"/>
      <c r="N46" s="92"/>
      <c r="O46" s="146"/>
      <c r="P46" s="8"/>
      <c r="Q46" s="8"/>
      <c r="R46" s="161"/>
      <c r="S46" s="8"/>
      <c r="T46" s="12"/>
      <c r="U46" s="160"/>
      <c r="V46" s="157"/>
      <c r="W46" s="64"/>
      <c r="X46" s="64"/>
      <c r="Y46" s="64"/>
      <c r="Z46" s="64"/>
    </row>
    <row r="47" spans="1:26" ht="13.5" customHeight="1">
      <c r="A47" s="4"/>
      <c r="B47" s="4"/>
      <c r="C47" s="4"/>
      <c r="D47" s="156"/>
      <c r="E47" s="326"/>
      <c r="F47" s="326"/>
      <c r="G47" s="92"/>
      <c r="H47" s="8"/>
      <c r="I47" s="272">
        <f>IF(K41="","",IF(K41&lt;2,I44,I41))</f>
        <v>2</v>
      </c>
      <c r="J47" s="274" t="str">
        <f>IF(K41="","",IF(K41&lt;2,J44,J41))</f>
        <v>Marek Kütt (Põltsamaa SK)</v>
      </c>
      <c r="K47" s="8"/>
      <c r="L47" s="8"/>
      <c r="M47" s="3"/>
      <c r="N47" s="3"/>
      <c r="O47" s="146"/>
      <c r="P47" s="8"/>
      <c r="Q47" s="272">
        <f>IF(S41="","",IF(S41&lt;2,Q44,Q41))</f>
        <v>5</v>
      </c>
      <c r="R47" s="274" t="str">
        <f>IF(S41="","",IF(S41&lt;2,R44,R41))</f>
        <v>Kevin Ervald (Tulevik)</v>
      </c>
      <c r="S47" s="8"/>
      <c r="T47" s="12"/>
      <c r="U47" s="160"/>
      <c r="V47" s="157"/>
      <c r="W47" s="64"/>
      <c r="X47" s="64"/>
      <c r="Y47" s="64"/>
      <c r="Z47" s="64"/>
    </row>
    <row r="48" spans="1:22" ht="12.75" customHeight="1">
      <c r="A48" s="4"/>
      <c r="B48" s="4"/>
      <c r="C48" s="4"/>
      <c r="D48" s="156"/>
      <c r="E48" s="326"/>
      <c r="F48" s="326"/>
      <c r="G48" s="8"/>
      <c r="H48" s="8"/>
      <c r="I48" s="273"/>
      <c r="J48" s="275"/>
      <c r="K48" s="8"/>
      <c r="L48" s="8"/>
      <c r="M48" s="3"/>
      <c r="N48" s="3"/>
      <c r="O48" s="146"/>
      <c r="P48" s="8"/>
      <c r="Q48" s="273"/>
      <c r="R48" s="275"/>
      <c r="S48" s="8"/>
      <c r="T48" s="8"/>
      <c r="U48" s="160"/>
      <c r="V48" s="4"/>
    </row>
    <row r="49" spans="1:22" ht="16.5" customHeight="1">
      <c r="A49" s="4"/>
      <c r="B49" s="4"/>
      <c r="C49" s="4"/>
      <c r="D49" s="156"/>
      <c r="E49" s="8"/>
      <c r="F49" s="91" t="s">
        <v>180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160"/>
      <c r="V49" s="4"/>
    </row>
    <row r="50" spans="1:22" ht="10.5" customHeight="1">
      <c r="A50" s="4"/>
      <c r="B50" s="4"/>
      <c r="C50" s="4"/>
      <c r="D50" s="156"/>
      <c r="E50" s="272">
        <v>2</v>
      </c>
      <c r="F50" s="274" t="s">
        <v>104</v>
      </c>
      <c r="G50" s="145">
        <v>3</v>
      </c>
      <c r="H50" s="92"/>
      <c r="I50" s="92"/>
      <c r="J50" s="92"/>
      <c r="K50" s="8"/>
      <c r="L50" s="8"/>
      <c r="M50" s="8"/>
      <c r="N50" s="8"/>
      <c r="O50" s="8"/>
      <c r="P50" s="8"/>
      <c r="Q50" s="8"/>
      <c r="R50" s="8"/>
      <c r="S50" s="8"/>
      <c r="T50" s="8"/>
      <c r="U50" s="160"/>
      <c r="V50" s="8"/>
    </row>
    <row r="51" spans="4:22" ht="10.5" customHeight="1">
      <c r="D51" s="109"/>
      <c r="E51" s="273"/>
      <c r="F51" s="275"/>
      <c r="G51" s="145">
        <v>6</v>
      </c>
      <c r="H51" s="92"/>
      <c r="I51" s="272">
        <f>IF(G50="","",IF(G50&lt;2,E53,E50))</f>
        <v>2</v>
      </c>
      <c r="J51" s="274" t="str">
        <f>IF(G50="","",IF(G50&lt;2,F53,F50))</f>
        <v>Marek Kütt (Põltsamaa SK)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118"/>
      <c r="V51" s="3"/>
    </row>
    <row r="52" spans="4:22" ht="10.5" customHeight="1">
      <c r="D52" s="109"/>
      <c r="E52" s="92"/>
      <c r="F52" s="135"/>
      <c r="G52" s="78"/>
      <c r="H52" s="92"/>
      <c r="I52" s="273"/>
      <c r="J52" s="275"/>
      <c r="K52" s="3"/>
      <c r="L52" s="3"/>
      <c r="M52" s="3"/>
      <c r="N52" s="3"/>
      <c r="O52" s="3"/>
      <c r="P52" s="3"/>
      <c r="Q52" s="3"/>
      <c r="R52" s="3"/>
      <c r="S52" s="3"/>
      <c r="T52" s="3"/>
      <c r="U52" s="118"/>
      <c r="V52" s="3"/>
    </row>
    <row r="53" spans="4:21" ht="10.5" customHeight="1" thickBot="1">
      <c r="D53" s="109"/>
      <c r="E53" s="272">
        <v>5</v>
      </c>
      <c r="F53" s="274" t="s">
        <v>107</v>
      </c>
      <c r="G53" s="145">
        <v>0</v>
      </c>
      <c r="H53" s="92"/>
      <c r="I53" s="8"/>
      <c r="J53" s="161"/>
      <c r="K53" s="3"/>
      <c r="L53" s="3"/>
      <c r="M53" s="3"/>
      <c r="N53" s="3"/>
      <c r="O53" s="3"/>
      <c r="P53" s="3"/>
      <c r="Q53" s="3"/>
      <c r="R53" s="3"/>
      <c r="S53" s="3"/>
      <c r="T53" s="3"/>
      <c r="U53" s="118"/>
    </row>
    <row r="54" spans="4:21" ht="10.5" customHeight="1">
      <c r="D54" s="109"/>
      <c r="E54" s="273"/>
      <c r="F54" s="275"/>
      <c r="G54" s="145">
        <v>0</v>
      </c>
      <c r="H54" s="78"/>
      <c r="I54" s="268" t="s">
        <v>40</v>
      </c>
      <c r="J54" s="269"/>
      <c r="K54" s="3"/>
      <c r="L54" s="3"/>
      <c r="M54" s="3"/>
      <c r="N54" s="3"/>
      <c r="O54" s="3"/>
      <c r="P54" s="3"/>
      <c r="Q54" s="3"/>
      <c r="R54" s="3"/>
      <c r="S54" s="3"/>
      <c r="T54" s="3"/>
      <c r="U54" s="118"/>
    </row>
    <row r="55" spans="4:21" ht="15.75" thickBot="1">
      <c r="D55" s="112"/>
      <c r="E55" s="113"/>
      <c r="F55" s="114"/>
      <c r="G55" s="115"/>
      <c r="H55" s="165"/>
      <c r="I55" s="270"/>
      <c r="J55" s="271"/>
      <c r="K55" s="2"/>
      <c r="L55" s="2"/>
      <c r="M55" s="2"/>
      <c r="N55" s="2"/>
      <c r="O55" s="2"/>
      <c r="P55" s="2"/>
      <c r="Q55" s="2"/>
      <c r="R55" s="2"/>
      <c r="S55" s="2"/>
      <c r="T55" s="2"/>
      <c r="U55" s="100"/>
    </row>
    <row r="57" spans="13:16" ht="15">
      <c r="M57" s="50" t="s">
        <v>25</v>
      </c>
      <c r="N57" s="3"/>
      <c r="O57" s="3"/>
      <c r="P57" s="119" t="str">
        <f>Tiitelleht!A14</f>
        <v>Vello Aava</v>
      </c>
    </row>
    <row r="58" spans="13:16" ht="15">
      <c r="M58" s="50" t="s">
        <v>26</v>
      </c>
      <c r="N58" s="3"/>
      <c r="O58" s="3"/>
      <c r="P58" s="119" t="str">
        <f>Tiitelleht!A18</f>
        <v>Veiko Proovel</v>
      </c>
    </row>
  </sheetData>
  <sheetProtection/>
  <mergeCells count="100">
    <mergeCell ref="E1:Z1"/>
    <mergeCell ref="E2:Z2"/>
    <mergeCell ref="E3:Z3"/>
    <mergeCell ref="V4:V5"/>
    <mergeCell ref="W4:X5"/>
    <mergeCell ref="Y4:Z5"/>
    <mergeCell ref="Q5:S6"/>
    <mergeCell ref="M9:M10"/>
    <mergeCell ref="N9:N10"/>
    <mergeCell ref="A5:C6"/>
    <mergeCell ref="E5:G6"/>
    <mergeCell ref="I5:K6"/>
    <mergeCell ref="M5:O6"/>
    <mergeCell ref="A11:A12"/>
    <mergeCell ref="E11:E12"/>
    <mergeCell ref="F11:F12"/>
    <mergeCell ref="I11:I12"/>
    <mergeCell ref="V7:Z7"/>
    <mergeCell ref="A8:A9"/>
    <mergeCell ref="E8:E9"/>
    <mergeCell ref="F8:F9"/>
    <mergeCell ref="I8:I9"/>
    <mergeCell ref="J8:J9"/>
    <mergeCell ref="J11:J12"/>
    <mergeCell ref="Q12:Q13"/>
    <mergeCell ref="R12:R13"/>
    <mergeCell ref="A14:A15"/>
    <mergeCell ref="E14:E15"/>
    <mergeCell ref="F14:F15"/>
    <mergeCell ref="I14:I15"/>
    <mergeCell ref="J14:J15"/>
    <mergeCell ref="M15:M16"/>
    <mergeCell ref="N15:N16"/>
    <mergeCell ref="M21:M22"/>
    <mergeCell ref="N21:N22"/>
    <mergeCell ref="A17:A18"/>
    <mergeCell ref="E17:E18"/>
    <mergeCell ref="F17:F18"/>
    <mergeCell ref="I17:I18"/>
    <mergeCell ref="F23:F24"/>
    <mergeCell ref="I23:I24"/>
    <mergeCell ref="J17:J18"/>
    <mergeCell ref="U18:U19"/>
    <mergeCell ref="V18:V19"/>
    <mergeCell ref="A20:A21"/>
    <mergeCell ref="E20:E21"/>
    <mergeCell ref="F20:F21"/>
    <mergeCell ref="I20:I21"/>
    <mergeCell ref="J20:J21"/>
    <mergeCell ref="J23:J24"/>
    <mergeCell ref="Q24:Q25"/>
    <mergeCell ref="R24:R25"/>
    <mergeCell ref="A26:A27"/>
    <mergeCell ref="E26:E27"/>
    <mergeCell ref="F26:F27"/>
    <mergeCell ref="I26:I27"/>
    <mergeCell ref="J26:J27"/>
    <mergeCell ref="A23:A24"/>
    <mergeCell ref="E23:E24"/>
    <mergeCell ref="M28:M29"/>
    <mergeCell ref="N28:N29"/>
    <mergeCell ref="A29:A30"/>
    <mergeCell ref="E29:E30"/>
    <mergeCell ref="F29:F30"/>
    <mergeCell ref="I30:I31"/>
    <mergeCell ref="J30:J31"/>
    <mergeCell ref="I41:I42"/>
    <mergeCell ref="J41:J42"/>
    <mergeCell ref="Q41:Q42"/>
    <mergeCell ref="R41:R42"/>
    <mergeCell ref="A32:A33"/>
    <mergeCell ref="E32:E33"/>
    <mergeCell ref="F32:F33"/>
    <mergeCell ref="E36:R36"/>
    <mergeCell ref="M43:M44"/>
    <mergeCell ref="N43:N44"/>
    <mergeCell ref="I44:I45"/>
    <mergeCell ref="J44:J45"/>
    <mergeCell ref="E37:J38"/>
    <mergeCell ref="M37:R38"/>
    <mergeCell ref="E40:E41"/>
    <mergeCell ref="F40:F41"/>
    <mergeCell ref="M40:M41"/>
    <mergeCell ref="N40:N41"/>
    <mergeCell ref="Q44:Q45"/>
    <mergeCell ref="R44:R45"/>
    <mergeCell ref="E47:F48"/>
    <mergeCell ref="I47:I48"/>
    <mergeCell ref="J47:J48"/>
    <mergeCell ref="I54:J55"/>
    <mergeCell ref="Q47:Q48"/>
    <mergeCell ref="R47:R48"/>
    <mergeCell ref="E43:E44"/>
    <mergeCell ref="F43:F44"/>
    <mergeCell ref="E53:E54"/>
    <mergeCell ref="F53:F54"/>
    <mergeCell ref="E50:E51"/>
    <mergeCell ref="F50:F51"/>
    <mergeCell ref="I51:I52"/>
    <mergeCell ref="J51:J52"/>
  </mergeCells>
  <printOptions/>
  <pageMargins left="0.15748031496062992" right="0.15748031496062992" top="0.7874015748031497" bottom="0.1968503937007874" header="0.5118110236220472" footer="0.5118110236220472"/>
  <pageSetup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G28"/>
  <sheetViews>
    <sheetView zoomScalePageLayoutView="0" workbookViewId="0" topLeftCell="A1">
      <selection activeCell="C15" sqref="C15:E16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23" customWidth="1"/>
    <col min="6" max="6" width="3.421875" style="24" customWidth="1"/>
    <col min="7" max="7" width="3.421875" style="25" customWidth="1"/>
    <col min="8" max="8" width="3.421875" style="24" customWidth="1"/>
    <col min="9" max="9" width="3.421875" style="25" customWidth="1"/>
    <col min="10" max="10" width="4.28125" style="24" customWidth="1"/>
    <col min="11" max="11" width="3.421875" style="25" customWidth="1"/>
    <col min="12" max="12" width="3.421875" style="24" customWidth="1"/>
    <col min="13" max="13" width="3.421875" style="25" customWidth="1"/>
    <col min="14" max="14" width="3.421875" style="24" customWidth="1"/>
    <col min="15" max="15" width="3.421875" style="25" customWidth="1"/>
    <col min="16" max="16" width="3.421875" style="24" customWidth="1"/>
    <col min="17" max="17" width="3.421875" style="25" customWidth="1"/>
    <col min="18" max="18" width="4.57421875" style="0" customWidth="1"/>
    <col min="19" max="19" width="3.8515625" style="0" customWidth="1"/>
    <col min="20" max="20" width="3.421875" style="24" customWidth="1"/>
    <col min="21" max="21" width="3.421875" style="25" customWidth="1"/>
    <col min="22" max="22" width="3.421875" style="24" customWidth="1"/>
    <col min="23" max="23" width="2.7109375" style="25" customWidth="1"/>
    <col min="24" max="24" width="3.421875" style="24" customWidth="1"/>
    <col min="25" max="25" width="3.421875" style="25" customWidth="1"/>
    <col min="26" max="26" width="3.421875" style="24" customWidth="1"/>
    <col min="27" max="27" width="2.7109375" style="25" customWidth="1"/>
    <col min="28" max="28" width="3.421875" style="24" customWidth="1"/>
    <col min="29" max="29" width="3.421875" style="25" customWidth="1"/>
    <col min="30" max="30" width="3.421875" style="24" customWidth="1"/>
    <col min="31" max="31" width="2.7109375" style="25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5">
      <c r="B1" s="249" t="str">
        <f>Tiitelleht!A2</f>
        <v>Küllo Kõivu XVII mälestusvõistlused vabamaadluses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</row>
    <row r="2" spans="2:33" ht="15">
      <c r="B2" s="249" t="str">
        <f>Tiitelleht!A6</f>
        <v>Viljandi Spordihoone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</row>
    <row r="3" spans="2:33" s="18" customFormat="1" ht="15" customHeight="1">
      <c r="B3" s="250" t="str">
        <f>Tiitelleht!A10</f>
        <v>11.04.2015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</row>
    <row r="4" spans="2:33" s="18" customFormat="1" ht="2.2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2:33" s="18" customFormat="1" ht="15" customHeight="1">
      <c r="B5" s="19"/>
      <c r="C5" s="20" t="s">
        <v>8</v>
      </c>
      <c r="D5" s="21">
        <v>61</v>
      </c>
      <c r="E5" s="22" t="s">
        <v>6</v>
      </c>
      <c r="F5" s="19"/>
      <c r="G5" s="251" t="s">
        <v>48</v>
      </c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ht="3.75" customHeight="1" thickBot="1"/>
    <row r="7" spans="2:33" ht="14.25" customHeight="1">
      <c r="B7" s="237" t="s">
        <v>9</v>
      </c>
      <c r="C7" s="240" t="s">
        <v>10</v>
      </c>
      <c r="D7" s="243" t="s">
        <v>11</v>
      </c>
      <c r="E7" s="246" t="s">
        <v>12</v>
      </c>
      <c r="F7" s="224" t="s">
        <v>13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6"/>
      <c r="R7" s="54" t="s">
        <v>14</v>
      </c>
      <c r="S7" s="227" t="s">
        <v>15</v>
      </c>
      <c r="T7" s="230" t="s">
        <v>27</v>
      </c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31"/>
      <c r="AF7" s="26" t="s">
        <v>14</v>
      </c>
      <c r="AG7" s="227" t="s">
        <v>15</v>
      </c>
    </row>
    <row r="8" spans="2:33" ht="12.75">
      <c r="B8" s="238"/>
      <c r="C8" s="241"/>
      <c r="D8" s="244"/>
      <c r="E8" s="247"/>
      <c r="F8" s="232" t="s">
        <v>16</v>
      </c>
      <c r="G8" s="233"/>
      <c r="H8" s="233"/>
      <c r="I8" s="234"/>
      <c r="J8" s="232" t="s">
        <v>17</v>
      </c>
      <c r="K8" s="233"/>
      <c r="L8" s="233"/>
      <c r="M8" s="234"/>
      <c r="N8" s="232" t="s">
        <v>18</v>
      </c>
      <c r="O8" s="233"/>
      <c r="P8" s="233"/>
      <c r="Q8" s="235"/>
      <c r="R8" s="55" t="s">
        <v>4</v>
      </c>
      <c r="S8" s="228"/>
      <c r="T8" s="236" t="s">
        <v>28</v>
      </c>
      <c r="U8" s="233"/>
      <c r="V8" s="233"/>
      <c r="W8" s="234"/>
      <c r="X8" s="232" t="s">
        <v>29</v>
      </c>
      <c r="Y8" s="233"/>
      <c r="Z8" s="233"/>
      <c r="AA8" s="234"/>
      <c r="AB8" s="232" t="s">
        <v>30</v>
      </c>
      <c r="AC8" s="233"/>
      <c r="AD8" s="233"/>
      <c r="AE8" s="234"/>
      <c r="AF8" s="27" t="s">
        <v>4</v>
      </c>
      <c r="AG8" s="228"/>
    </row>
    <row r="9" spans="2:33" ht="21" thickBot="1">
      <c r="B9" s="239"/>
      <c r="C9" s="242"/>
      <c r="D9" s="245"/>
      <c r="E9" s="248"/>
      <c r="F9" s="28"/>
      <c r="G9" s="29"/>
      <c r="H9" s="30" t="s">
        <v>21</v>
      </c>
      <c r="I9" s="30" t="s">
        <v>22</v>
      </c>
      <c r="J9" s="28"/>
      <c r="K9" s="29"/>
      <c r="L9" s="30" t="s">
        <v>21</v>
      </c>
      <c r="M9" s="30" t="s">
        <v>22</v>
      </c>
      <c r="N9" s="28"/>
      <c r="O9" s="29"/>
      <c r="P9" s="30" t="s">
        <v>21</v>
      </c>
      <c r="Q9" s="31" t="s">
        <v>22</v>
      </c>
      <c r="R9" s="56" t="s">
        <v>5</v>
      </c>
      <c r="S9" s="229"/>
      <c r="T9" s="57"/>
      <c r="U9" s="29"/>
      <c r="V9" s="30" t="s">
        <v>21</v>
      </c>
      <c r="W9" s="30" t="s">
        <v>22</v>
      </c>
      <c r="X9" s="28"/>
      <c r="Y9" s="29"/>
      <c r="Z9" s="30" t="s">
        <v>21</v>
      </c>
      <c r="AA9" s="30" t="s">
        <v>22</v>
      </c>
      <c r="AB9" s="28"/>
      <c r="AC9" s="29"/>
      <c r="AD9" s="30" t="s">
        <v>21</v>
      </c>
      <c r="AE9" s="30" t="s">
        <v>22</v>
      </c>
      <c r="AF9" s="32" t="s">
        <v>5</v>
      </c>
      <c r="AG9" s="229"/>
    </row>
    <row r="10" spans="2:33" ht="9.75" customHeight="1" thickBot="1">
      <c r="B10" s="33"/>
      <c r="C10" s="34" t="s">
        <v>23</v>
      </c>
      <c r="D10" s="35"/>
      <c r="E10" s="36"/>
      <c r="F10" s="37"/>
      <c r="G10" s="38"/>
      <c r="H10" s="39"/>
      <c r="I10" s="39"/>
      <c r="J10" s="37"/>
      <c r="K10" s="38"/>
      <c r="L10" s="39"/>
      <c r="M10" s="39"/>
      <c r="N10" s="37"/>
      <c r="O10" s="38"/>
      <c r="P10" s="39"/>
      <c r="Q10" s="39"/>
      <c r="R10" s="40"/>
      <c r="S10" s="35"/>
      <c r="T10" s="37"/>
      <c r="U10" s="38"/>
      <c r="V10" s="39"/>
      <c r="W10" s="39"/>
      <c r="X10" s="37"/>
      <c r="Y10" s="38"/>
      <c r="Z10" s="39"/>
      <c r="AA10" s="39"/>
      <c r="AB10" s="37"/>
      <c r="AC10" s="38"/>
      <c r="AD10" s="39"/>
      <c r="AE10" s="39"/>
      <c r="AF10" s="40"/>
      <c r="AG10" s="41"/>
    </row>
    <row r="11" spans="2:33" s="42" customFormat="1" ht="11.25" customHeight="1" thickBot="1">
      <c r="B11" s="205">
        <v>1</v>
      </c>
      <c r="C11" s="207" t="s">
        <v>100</v>
      </c>
      <c r="D11" s="208"/>
      <c r="E11" s="209"/>
      <c r="F11" s="189">
        <v>2</v>
      </c>
      <c r="G11" s="43">
        <v>0</v>
      </c>
      <c r="H11" s="44"/>
      <c r="I11" s="197"/>
      <c r="J11" s="189">
        <v>3</v>
      </c>
      <c r="K11" s="43">
        <v>0</v>
      </c>
      <c r="L11" s="44"/>
      <c r="M11" s="197"/>
      <c r="N11" s="189">
        <v>4</v>
      </c>
      <c r="O11" s="43">
        <v>0</v>
      </c>
      <c r="P11" s="44"/>
      <c r="Q11" s="197"/>
      <c r="R11" s="58">
        <f>G11+K11+O11</f>
        <v>0</v>
      </c>
      <c r="S11" s="193"/>
      <c r="T11" s="195"/>
      <c r="U11" s="43"/>
      <c r="V11" s="44"/>
      <c r="W11" s="197"/>
      <c r="X11" s="189"/>
      <c r="Y11" s="43"/>
      <c r="Z11" s="44"/>
      <c r="AA11" s="197"/>
      <c r="AB11" s="189"/>
      <c r="AC11" s="43"/>
      <c r="AD11" s="44"/>
      <c r="AE11" s="191"/>
      <c r="AF11" s="47"/>
      <c r="AG11" s="193">
        <v>4</v>
      </c>
    </row>
    <row r="12" spans="2:33" s="42" customFormat="1" ht="11.25" customHeight="1" thickBot="1">
      <c r="B12" s="205"/>
      <c r="C12" s="210"/>
      <c r="D12" s="211"/>
      <c r="E12" s="212"/>
      <c r="F12" s="190"/>
      <c r="G12" s="48">
        <v>0</v>
      </c>
      <c r="H12" s="49"/>
      <c r="I12" s="198"/>
      <c r="J12" s="190"/>
      <c r="K12" s="48">
        <v>0</v>
      </c>
      <c r="L12" s="49"/>
      <c r="M12" s="198"/>
      <c r="N12" s="190"/>
      <c r="O12" s="48">
        <v>0</v>
      </c>
      <c r="P12" s="49"/>
      <c r="Q12" s="198"/>
      <c r="R12" s="58">
        <f aca="true" t="shared" si="0" ref="R12:R18">G12+K12+O12</f>
        <v>0</v>
      </c>
      <c r="S12" s="194"/>
      <c r="T12" s="196"/>
      <c r="U12" s="48"/>
      <c r="V12" s="49"/>
      <c r="W12" s="198"/>
      <c r="X12" s="190"/>
      <c r="Y12" s="48"/>
      <c r="Z12" s="49"/>
      <c r="AA12" s="198"/>
      <c r="AB12" s="190"/>
      <c r="AC12" s="48"/>
      <c r="AD12" s="49"/>
      <c r="AE12" s="192"/>
      <c r="AF12" s="59"/>
      <c r="AG12" s="194"/>
    </row>
    <row r="13" spans="2:33" s="42" customFormat="1" ht="11.25" customHeight="1" thickBot="1">
      <c r="B13" s="223">
        <v>2</v>
      </c>
      <c r="C13" s="207" t="s">
        <v>101</v>
      </c>
      <c r="D13" s="208"/>
      <c r="E13" s="209"/>
      <c r="F13" s="256">
        <v>1</v>
      </c>
      <c r="G13" s="45">
        <v>4</v>
      </c>
      <c r="H13" s="46"/>
      <c r="I13" s="265"/>
      <c r="J13" s="189">
        <v>4</v>
      </c>
      <c r="K13" s="43">
        <v>4</v>
      </c>
      <c r="L13" s="44"/>
      <c r="M13" s="197"/>
      <c r="N13" s="189">
        <v>3</v>
      </c>
      <c r="O13" s="43">
        <v>4</v>
      </c>
      <c r="P13" s="44"/>
      <c r="Q13" s="191"/>
      <c r="R13" s="58">
        <f t="shared" si="0"/>
        <v>12</v>
      </c>
      <c r="S13" s="193"/>
      <c r="T13" s="195"/>
      <c r="U13" s="43"/>
      <c r="V13" s="44"/>
      <c r="W13" s="221"/>
      <c r="X13" s="189"/>
      <c r="Y13" s="43"/>
      <c r="Z13" s="44"/>
      <c r="AA13" s="197"/>
      <c r="AB13" s="189"/>
      <c r="AC13" s="43"/>
      <c r="AD13" s="44"/>
      <c r="AE13" s="191"/>
      <c r="AF13" s="47"/>
      <c r="AG13" s="193">
        <v>1</v>
      </c>
    </row>
    <row r="14" spans="2:33" s="42" customFormat="1" ht="11.25" customHeight="1" thickBot="1">
      <c r="B14" s="206"/>
      <c r="C14" s="210"/>
      <c r="D14" s="211"/>
      <c r="E14" s="212"/>
      <c r="F14" s="190"/>
      <c r="G14" s="48">
        <v>10</v>
      </c>
      <c r="H14" s="49"/>
      <c r="I14" s="198"/>
      <c r="J14" s="190"/>
      <c r="K14" s="48">
        <v>10</v>
      </c>
      <c r="L14" s="49"/>
      <c r="M14" s="198"/>
      <c r="N14" s="190"/>
      <c r="O14" s="48">
        <v>0</v>
      </c>
      <c r="P14" s="49"/>
      <c r="Q14" s="192"/>
      <c r="R14" s="58">
        <f t="shared" si="0"/>
        <v>20</v>
      </c>
      <c r="S14" s="194"/>
      <c r="T14" s="196"/>
      <c r="U14" s="48"/>
      <c r="V14" s="49"/>
      <c r="W14" s="222"/>
      <c r="X14" s="190"/>
      <c r="Y14" s="48"/>
      <c r="Z14" s="49"/>
      <c r="AA14" s="198"/>
      <c r="AB14" s="190"/>
      <c r="AC14" s="48"/>
      <c r="AD14" s="49"/>
      <c r="AE14" s="192"/>
      <c r="AF14" s="59"/>
      <c r="AG14" s="194"/>
    </row>
    <row r="15" spans="2:33" s="42" customFormat="1" ht="11.25" customHeight="1" thickBot="1">
      <c r="B15" s="205">
        <v>3</v>
      </c>
      <c r="C15" s="327" t="s">
        <v>102</v>
      </c>
      <c r="D15" s="328"/>
      <c r="E15" s="329"/>
      <c r="F15" s="189">
        <v>4</v>
      </c>
      <c r="G15" s="43">
        <v>4</v>
      </c>
      <c r="H15" s="44"/>
      <c r="I15" s="197"/>
      <c r="J15" s="254">
        <v>1</v>
      </c>
      <c r="K15" s="43">
        <v>4</v>
      </c>
      <c r="L15" s="44"/>
      <c r="M15" s="197"/>
      <c r="N15" s="189">
        <v>2</v>
      </c>
      <c r="O15" s="43">
        <v>0</v>
      </c>
      <c r="P15" s="44"/>
      <c r="Q15" s="191"/>
      <c r="R15" s="58">
        <f t="shared" si="0"/>
        <v>8</v>
      </c>
      <c r="S15" s="193"/>
      <c r="T15" s="195"/>
      <c r="U15" s="43"/>
      <c r="V15" s="44"/>
      <c r="W15" s="197"/>
      <c r="X15" s="189"/>
      <c r="Y15" s="43"/>
      <c r="Z15" s="44"/>
      <c r="AA15" s="197"/>
      <c r="AB15" s="189"/>
      <c r="AC15" s="43"/>
      <c r="AD15" s="44"/>
      <c r="AE15" s="191"/>
      <c r="AF15" s="47"/>
      <c r="AG15" s="193">
        <v>2</v>
      </c>
    </row>
    <row r="16" spans="2:33" s="42" customFormat="1" ht="11.25" customHeight="1" thickBot="1">
      <c r="B16" s="206"/>
      <c r="C16" s="330"/>
      <c r="D16" s="331"/>
      <c r="E16" s="332"/>
      <c r="F16" s="190"/>
      <c r="G16" s="48">
        <v>10</v>
      </c>
      <c r="H16" s="49"/>
      <c r="I16" s="198"/>
      <c r="J16" s="255"/>
      <c r="K16" s="48">
        <v>10</v>
      </c>
      <c r="L16" s="49"/>
      <c r="M16" s="198"/>
      <c r="N16" s="190"/>
      <c r="O16" s="48">
        <v>0</v>
      </c>
      <c r="P16" s="49"/>
      <c r="Q16" s="192"/>
      <c r="R16" s="58">
        <f t="shared" si="0"/>
        <v>20</v>
      </c>
      <c r="S16" s="194"/>
      <c r="T16" s="196"/>
      <c r="U16" s="48"/>
      <c r="V16" s="49"/>
      <c r="W16" s="198"/>
      <c r="X16" s="190"/>
      <c r="Y16" s="48"/>
      <c r="Z16" s="49"/>
      <c r="AA16" s="198"/>
      <c r="AB16" s="190"/>
      <c r="AC16" s="48"/>
      <c r="AD16" s="49"/>
      <c r="AE16" s="192"/>
      <c r="AF16" s="59"/>
      <c r="AG16" s="194"/>
    </row>
    <row r="17" spans="2:33" s="42" customFormat="1" ht="11.25" customHeight="1" thickBot="1">
      <c r="B17" s="205">
        <v>4</v>
      </c>
      <c r="C17" s="207" t="s">
        <v>103</v>
      </c>
      <c r="D17" s="208"/>
      <c r="E17" s="209"/>
      <c r="F17" s="189">
        <v>3</v>
      </c>
      <c r="G17" s="43">
        <v>0</v>
      </c>
      <c r="H17" s="44"/>
      <c r="I17" s="197"/>
      <c r="J17" s="254">
        <v>2</v>
      </c>
      <c r="K17" s="43">
        <v>0</v>
      </c>
      <c r="L17" s="44"/>
      <c r="M17" s="197"/>
      <c r="N17" s="189">
        <v>1</v>
      </c>
      <c r="O17" s="43">
        <v>4</v>
      </c>
      <c r="P17" s="44"/>
      <c r="Q17" s="191"/>
      <c r="R17" s="58">
        <f t="shared" si="0"/>
        <v>4</v>
      </c>
      <c r="S17" s="193"/>
      <c r="T17" s="195"/>
      <c r="U17" s="43"/>
      <c r="V17" s="44"/>
      <c r="W17" s="197"/>
      <c r="X17" s="189"/>
      <c r="Y17" s="43"/>
      <c r="Z17" s="44"/>
      <c r="AA17" s="197"/>
      <c r="AB17" s="189"/>
      <c r="AC17" s="43"/>
      <c r="AD17" s="44"/>
      <c r="AE17" s="191"/>
      <c r="AF17" s="47"/>
      <c r="AG17" s="193">
        <v>3</v>
      </c>
    </row>
    <row r="18" spans="2:33" s="42" customFormat="1" ht="11.25" customHeight="1" thickBot="1">
      <c r="B18" s="206"/>
      <c r="C18" s="210"/>
      <c r="D18" s="211"/>
      <c r="E18" s="212"/>
      <c r="F18" s="190"/>
      <c r="G18" s="48">
        <v>0</v>
      </c>
      <c r="H18" s="49"/>
      <c r="I18" s="198"/>
      <c r="J18" s="255"/>
      <c r="K18" s="48">
        <v>0</v>
      </c>
      <c r="L18" s="49"/>
      <c r="M18" s="198"/>
      <c r="N18" s="190"/>
      <c r="O18" s="48">
        <v>4</v>
      </c>
      <c r="P18" s="49" t="s">
        <v>182</v>
      </c>
      <c r="Q18" s="192"/>
      <c r="R18" s="130">
        <f t="shared" si="0"/>
        <v>4</v>
      </c>
      <c r="S18" s="194"/>
      <c r="T18" s="196"/>
      <c r="U18" s="48"/>
      <c r="V18" s="49"/>
      <c r="W18" s="198"/>
      <c r="X18" s="190"/>
      <c r="Y18" s="48"/>
      <c r="Z18" s="49"/>
      <c r="AA18" s="198"/>
      <c r="AB18" s="190"/>
      <c r="AC18" s="48"/>
      <c r="AD18" s="49"/>
      <c r="AE18" s="192"/>
      <c r="AF18" s="59"/>
      <c r="AG18" s="194"/>
    </row>
    <row r="19" spans="3:19" ht="11.25" customHeight="1">
      <c r="C19" s="3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3:19" ht="11.25" customHeight="1">
      <c r="C20" s="3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3:19" ht="15" customHeight="1">
      <c r="C21" s="51" t="s">
        <v>25</v>
      </c>
      <c r="D21" s="186" t="str">
        <f>Tiitelleht!A14</f>
        <v>Vello Aava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8"/>
    </row>
    <row r="22" spans="3:19" ht="14.25" customHeight="1">
      <c r="C22" s="51" t="s">
        <v>26</v>
      </c>
      <c r="D22" s="186" t="str">
        <f>Tiitelleht!A18</f>
        <v>Veiko Proovel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8"/>
    </row>
    <row r="23" spans="3:19" ht="11.25" customHeight="1">
      <c r="C23" s="3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3:19" ht="11.25" customHeight="1">
      <c r="C24" s="3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3:19" ht="11.25" customHeight="1">
      <c r="C25" s="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3:19" ht="11.25" customHeight="1">
      <c r="C26" s="3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3:19" ht="11.25" customHeight="1">
      <c r="C27" s="3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3:19" ht="11.25" customHeight="1">
      <c r="C28" s="3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</sheetData>
  <sheetProtection/>
  <mergeCells count="84">
    <mergeCell ref="B7:B9"/>
    <mergeCell ref="C7:C9"/>
    <mergeCell ref="D7:D9"/>
    <mergeCell ref="E7:E9"/>
    <mergeCell ref="B1:AG1"/>
    <mergeCell ref="B2:AG2"/>
    <mergeCell ref="B3:AG3"/>
    <mergeCell ref="G5:R5"/>
    <mergeCell ref="F7:Q7"/>
    <mergeCell ref="S7:S9"/>
    <mergeCell ref="T7:AE7"/>
    <mergeCell ref="AG7:AG9"/>
    <mergeCell ref="F8:I8"/>
    <mergeCell ref="J8:M8"/>
    <mergeCell ref="N8:Q8"/>
    <mergeCell ref="T8:W8"/>
    <mergeCell ref="X8:AA8"/>
    <mergeCell ref="AB8:AE8"/>
    <mergeCell ref="J11:J12"/>
    <mergeCell ref="M11:M12"/>
    <mergeCell ref="N11:N12"/>
    <mergeCell ref="Q11:Q12"/>
    <mergeCell ref="B11:B12"/>
    <mergeCell ref="C11:E12"/>
    <mergeCell ref="F11:F12"/>
    <mergeCell ref="I11:I12"/>
    <mergeCell ref="AA11:AA12"/>
    <mergeCell ref="AB11:AB12"/>
    <mergeCell ref="AE11:AE12"/>
    <mergeCell ref="AG11:AG12"/>
    <mergeCell ref="S11:S12"/>
    <mergeCell ref="T11:T12"/>
    <mergeCell ref="W11:W12"/>
    <mergeCell ref="X11:X12"/>
    <mergeCell ref="J13:J14"/>
    <mergeCell ref="M13:M14"/>
    <mergeCell ref="N13:N14"/>
    <mergeCell ref="Q13:Q14"/>
    <mergeCell ref="B13:B14"/>
    <mergeCell ref="C13:E14"/>
    <mergeCell ref="F13:F14"/>
    <mergeCell ref="I13:I14"/>
    <mergeCell ref="AA13:AA14"/>
    <mergeCell ref="AB13:AB14"/>
    <mergeCell ref="AE13:AE14"/>
    <mergeCell ref="AG13:AG14"/>
    <mergeCell ref="S13:S14"/>
    <mergeCell ref="T13:T14"/>
    <mergeCell ref="W13:W14"/>
    <mergeCell ref="X13:X14"/>
    <mergeCell ref="J15:J16"/>
    <mergeCell ref="M15:M16"/>
    <mergeCell ref="N15:N16"/>
    <mergeCell ref="Q15:Q16"/>
    <mergeCell ref="B15:B16"/>
    <mergeCell ref="C15:E16"/>
    <mergeCell ref="F15:F16"/>
    <mergeCell ref="I15:I16"/>
    <mergeCell ref="AA15:AA16"/>
    <mergeCell ref="AB15:AB16"/>
    <mergeCell ref="AE15:AE16"/>
    <mergeCell ref="AG15:AG16"/>
    <mergeCell ref="S15:S16"/>
    <mergeCell ref="T15:T16"/>
    <mergeCell ref="W15:W16"/>
    <mergeCell ref="X15:X16"/>
    <mergeCell ref="J17:J18"/>
    <mergeCell ref="M17:M18"/>
    <mergeCell ref="N17:N18"/>
    <mergeCell ref="Q17:Q18"/>
    <mergeCell ref="B17:B18"/>
    <mergeCell ref="C17:E18"/>
    <mergeCell ref="F17:F18"/>
    <mergeCell ref="I17:I18"/>
    <mergeCell ref="D21:S21"/>
    <mergeCell ref="D22:S22"/>
    <mergeCell ref="AA17:AA18"/>
    <mergeCell ref="AB17:AB18"/>
    <mergeCell ref="AE17:AE18"/>
    <mergeCell ref="AG17:AG18"/>
    <mergeCell ref="S17:S18"/>
    <mergeCell ref="T17:T18"/>
    <mergeCell ref="W17:W18"/>
    <mergeCell ref="X17:X18"/>
  </mergeCells>
  <printOptions/>
  <pageMargins left="0.15748031496062992" right="0.15748031496062992" top="0.984251968503937" bottom="0.5905511811023623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14">
      <selection activeCell="F61" sqref="F61"/>
    </sheetView>
  </sheetViews>
  <sheetFormatPr defaultColWidth="9.140625" defaultRowHeight="12.75"/>
  <cols>
    <col min="1" max="3" width="2.7109375" style="1" customWidth="1"/>
    <col min="4" max="4" width="1.421875" style="9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304" t="str">
        <f>Tiitelleht!A2</f>
        <v>Küllo Kõivu XVII mälestusvõistlused vabamaadluses</v>
      </c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5:26" ht="15.75" customHeight="1">
      <c r="E2" s="304" t="str">
        <f>Tiitelleht!A6</f>
        <v>Viljandi Spordihoone</v>
      </c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5:26" ht="15">
      <c r="E3" s="305" t="str">
        <f>Tiitelleht!A10</f>
        <v>11.04.2015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6:26" ht="16.5" customHeight="1" thickBot="1">
      <c r="F4" s="8"/>
      <c r="H4" s="61"/>
      <c r="I4" s="61"/>
      <c r="J4" s="61"/>
      <c r="K4" s="61"/>
      <c r="L4" s="61"/>
      <c r="O4" s="79"/>
      <c r="P4" s="79"/>
      <c r="Q4" s="79"/>
      <c r="T4" s="121"/>
      <c r="V4" s="306" t="s">
        <v>34</v>
      </c>
      <c r="W4" s="306">
        <v>65</v>
      </c>
      <c r="X4" s="306"/>
      <c r="Y4" s="306" t="s">
        <v>6</v>
      </c>
      <c r="Z4" s="306"/>
    </row>
    <row r="5" spans="1:26" ht="13.5" customHeight="1">
      <c r="A5" s="291" t="s">
        <v>42</v>
      </c>
      <c r="B5" s="292"/>
      <c r="C5" s="293"/>
      <c r="E5" s="297" t="s">
        <v>33</v>
      </c>
      <c r="F5" s="298"/>
      <c r="G5" s="299"/>
      <c r="H5" s="79"/>
      <c r="I5" s="297" t="s">
        <v>41</v>
      </c>
      <c r="J5" s="298"/>
      <c r="K5" s="299"/>
      <c r="M5" s="297" t="s">
        <v>32</v>
      </c>
      <c r="N5" s="298"/>
      <c r="O5" s="299"/>
      <c r="P5" s="79"/>
      <c r="Q5" s="297" t="s">
        <v>35</v>
      </c>
      <c r="R5" s="298"/>
      <c r="S5" s="299"/>
      <c r="T5" s="121"/>
      <c r="U5" s="121"/>
      <c r="V5" s="306"/>
      <c r="W5" s="306"/>
      <c r="X5" s="306"/>
      <c r="Y5" s="306"/>
      <c r="Z5" s="306"/>
    </row>
    <row r="6" spans="1:24" ht="13.5" customHeight="1" thickBot="1">
      <c r="A6" s="294"/>
      <c r="B6" s="295"/>
      <c r="C6" s="296"/>
      <c r="E6" s="300"/>
      <c r="F6" s="301"/>
      <c r="G6" s="302"/>
      <c r="H6" s="79"/>
      <c r="I6" s="300"/>
      <c r="J6" s="301"/>
      <c r="K6" s="302"/>
      <c r="L6" s="79"/>
      <c r="M6" s="300"/>
      <c r="N6" s="301"/>
      <c r="O6" s="302"/>
      <c r="P6" s="79"/>
      <c r="Q6" s="300"/>
      <c r="R6" s="301"/>
      <c r="S6" s="302"/>
      <c r="T6" s="79"/>
      <c r="U6" s="79"/>
      <c r="V6" s="79"/>
      <c r="W6" s="79"/>
      <c r="X6" s="79"/>
    </row>
    <row r="7" spans="5:26" ht="13.5" customHeight="1" thickBot="1">
      <c r="E7" s="1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5"/>
      <c r="R7" s="15"/>
      <c r="S7" s="15"/>
      <c r="T7" s="15"/>
      <c r="V7" s="290" t="s">
        <v>48</v>
      </c>
      <c r="W7" s="290"/>
      <c r="X7" s="290"/>
      <c r="Y7" s="290"/>
      <c r="Z7" s="290"/>
    </row>
    <row r="8" spans="1:22" s="53" customFormat="1" ht="10.5" customHeight="1">
      <c r="A8" s="282">
        <v>1</v>
      </c>
      <c r="B8" s="136"/>
      <c r="C8" s="137"/>
      <c r="D8" s="138"/>
      <c r="E8" s="272">
        <v>1</v>
      </c>
      <c r="F8" s="274" t="s">
        <v>91</v>
      </c>
      <c r="G8" s="139"/>
      <c r="H8" s="77"/>
      <c r="I8" s="272">
        <v>1</v>
      </c>
      <c r="J8" s="274" t="str">
        <f>F8</f>
        <v>Mikita Sauchankav (Valgevene)</v>
      </c>
      <c r="K8" s="139">
        <v>3</v>
      </c>
      <c r="L8" s="77"/>
      <c r="M8" s="77"/>
      <c r="N8" s="84"/>
      <c r="O8" s="77"/>
      <c r="P8" s="76"/>
      <c r="Q8" s="76"/>
      <c r="R8" s="76"/>
      <c r="S8" s="76"/>
      <c r="T8" s="76"/>
      <c r="U8" s="76"/>
      <c r="V8" s="76"/>
    </row>
    <row r="9" spans="1:22" s="53" customFormat="1" ht="10.5" customHeight="1" thickBot="1">
      <c r="A9" s="283"/>
      <c r="B9" s="140"/>
      <c r="C9" s="141"/>
      <c r="D9" s="138"/>
      <c r="E9" s="273"/>
      <c r="F9" s="275"/>
      <c r="G9" s="139"/>
      <c r="H9" s="84"/>
      <c r="I9" s="273"/>
      <c r="J9" s="275"/>
      <c r="K9" s="139">
        <v>8</v>
      </c>
      <c r="L9" s="77"/>
      <c r="M9" s="272">
        <f>IF(K8="","",IF(K8&lt;2,I11,I8))</f>
        <v>1</v>
      </c>
      <c r="N9" s="274" t="str">
        <f>IF(K8="","",IF(K8&lt;2,J11,J8))</f>
        <v>Mikita Sauchankav (Valgevene)</v>
      </c>
      <c r="O9" s="142">
        <v>5</v>
      </c>
      <c r="P9" s="76"/>
      <c r="Q9" s="76"/>
      <c r="R9" s="77"/>
      <c r="S9" s="76"/>
      <c r="T9" s="76"/>
      <c r="U9" s="76"/>
      <c r="V9" s="76"/>
    </row>
    <row r="10" spans="1:22" s="53" customFormat="1" ht="10.5" customHeight="1" thickBot="1">
      <c r="A10" s="84"/>
      <c r="B10" s="77"/>
      <c r="C10" s="77"/>
      <c r="D10" s="138"/>
      <c r="E10" s="84"/>
      <c r="F10" s="132"/>
      <c r="G10" s="77"/>
      <c r="H10" s="84"/>
      <c r="I10" s="84"/>
      <c r="J10" s="132"/>
      <c r="K10" s="77"/>
      <c r="L10" s="77"/>
      <c r="M10" s="273"/>
      <c r="N10" s="275"/>
      <c r="O10" s="142">
        <v>0</v>
      </c>
      <c r="P10" s="76"/>
      <c r="Q10" s="76"/>
      <c r="R10" s="76"/>
      <c r="S10" s="76"/>
      <c r="T10" s="76"/>
      <c r="U10" s="76"/>
      <c r="V10" s="76"/>
    </row>
    <row r="11" spans="1:22" s="53" customFormat="1" ht="10.5" customHeight="1">
      <c r="A11" s="282">
        <v>3</v>
      </c>
      <c r="B11" s="136"/>
      <c r="C11" s="137"/>
      <c r="D11" s="138"/>
      <c r="E11" s="272">
        <v>2</v>
      </c>
      <c r="F11" s="274" t="s">
        <v>92</v>
      </c>
      <c r="G11" s="139"/>
      <c r="H11" s="84"/>
      <c r="I11" s="272">
        <v>2</v>
      </c>
      <c r="J11" s="274" t="str">
        <f>F11</f>
        <v>Gleb Belokurov (Kuldkaru)</v>
      </c>
      <c r="K11" s="139">
        <v>1</v>
      </c>
      <c r="L11" s="77"/>
      <c r="M11" s="76"/>
      <c r="N11" s="133"/>
      <c r="O11" s="76"/>
      <c r="P11" s="76"/>
      <c r="Q11" s="76"/>
      <c r="R11" s="76"/>
      <c r="S11" s="76"/>
      <c r="T11" s="76"/>
      <c r="U11" s="76"/>
      <c r="V11" s="76"/>
    </row>
    <row r="12" spans="1:22" s="53" customFormat="1" ht="10.5" customHeight="1" thickBot="1">
      <c r="A12" s="283"/>
      <c r="B12" s="140"/>
      <c r="C12" s="141"/>
      <c r="D12" s="138"/>
      <c r="E12" s="273"/>
      <c r="F12" s="275"/>
      <c r="G12" s="139"/>
      <c r="H12" s="77"/>
      <c r="I12" s="273"/>
      <c r="J12" s="275"/>
      <c r="K12" s="139">
        <v>3</v>
      </c>
      <c r="L12" s="77"/>
      <c r="M12" s="76"/>
      <c r="N12" s="133"/>
      <c r="O12" s="76"/>
      <c r="P12" s="76"/>
      <c r="Q12" s="272">
        <f>IF(O9="","",IF(O9&lt;2,M15,M9))</f>
        <v>1</v>
      </c>
      <c r="R12" s="274" t="str">
        <f>IF(O9="","",IF(O9&lt;2,N15,N9))</f>
        <v>Mikita Sauchankav (Valgevene)</v>
      </c>
      <c r="S12" s="139">
        <v>5</v>
      </c>
      <c r="T12" s="76"/>
      <c r="U12" s="76"/>
      <c r="V12" s="76"/>
    </row>
    <row r="13" spans="1:22" s="53" customFormat="1" ht="10.5" customHeight="1" thickBot="1">
      <c r="A13" s="84"/>
      <c r="B13" s="77"/>
      <c r="C13" s="77"/>
      <c r="D13" s="138"/>
      <c r="E13" s="84"/>
      <c r="F13" s="132"/>
      <c r="G13" s="77"/>
      <c r="H13" s="77"/>
      <c r="I13" s="84"/>
      <c r="J13" s="132"/>
      <c r="K13" s="77"/>
      <c r="L13" s="77"/>
      <c r="M13" s="76"/>
      <c r="N13" s="133"/>
      <c r="O13" s="76"/>
      <c r="P13" s="76"/>
      <c r="Q13" s="273"/>
      <c r="R13" s="275"/>
      <c r="S13" s="139">
        <v>10</v>
      </c>
      <c r="T13" s="76"/>
      <c r="U13" s="76"/>
      <c r="V13" s="76"/>
    </row>
    <row r="14" spans="1:22" s="53" customFormat="1" ht="10.5" customHeight="1">
      <c r="A14" s="282">
        <v>5</v>
      </c>
      <c r="B14" s="136"/>
      <c r="C14" s="137"/>
      <c r="D14" s="138"/>
      <c r="E14" s="272">
        <v>3</v>
      </c>
      <c r="F14" s="274" t="s">
        <v>93</v>
      </c>
      <c r="G14" s="139"/>
      <c r="H14" s="77"/>
      <c r="I14" s="272">
        <v>3</v>
      </c>
      <c r="J14" s="274" t="str">
        <f>F14</f>
        <v>Aimar Andruse (Põltsamaa SK)</v>
      </c>
      <c r="K14" s="139">
        <v>3</v>
      </c>
      <c r="L14" s="77"/>
      <c r="M14" s="76"/>
      <c r="N14" s="133"/>
      <c r="O14" s="76"/>
      <c r="P14" s="76"/>
      <c r="Q14" s="76"/>
      <c r="R14" s="133"/>
      <c r="S14" s="76"/>
      <c r="T14" s="76"/>
      <c r="U14" s="76"/>
      <c r="V14" s="76"/>
    </row>
    <row r="15" spans="1:22" s="53" customFormat="1" ht="10.5" customHeight="1" thickBot="1">
      <c r="A15" s="283"/>
      <c r="B15" s="140"/>
      <c r="C15" s="141"/>
      <c r="D15" s="138"/>
      <c r="E15" s="273"/>
      <c r="F15" s="275"/>
      <c r="G15" s="139"/>
      <c r="H15" s="84"/>
      <c r="I15" s="273"/>
      <c r="J15" s="275"/>
      <c r="K15" s="139">
        <v>6</v>
      </c>
      <c r="L15" s="77"/>
      <c r="M15" s="272">
        <f>IF(K14="","",IF(K14&lt;2,I17,I14))</f>
        <v>3</v>
      </c>
      <c r="N15" s="333" t="str">
        <f>IF(K14="","",IF(K14&lt;2,J17,J14))</f>
        <v>Aimar Andruse (Põltsamaa SK)</v>
      </c>
      <c r="O15" s="139">
        <v>0</v>
      </c>
      <c r="P15" s="76"/>
      <c r="Q15" s="76"/>
      <c r="R15" s="133"/>
      <c r="S15" s="76"/>
      <c r="T15" s="76"/>
      <c r="U15" s="76"/>
      <c r="V15" s="76"/>
    </row>
    <row r="16" spans="1:22" s="53" customFormat="1" ht="10.5" customHeight="1" thickBot="1">
      <c r="A16" s="84"/>
      <c r="B16" s="77"/>
      <c r="C16" s="77"/>
      <c r="D16" s="138"/>
      <c r="E16" s="84"/>
      <c r="F16" s="132"/>
      <c r="G16" s="77"/>
      <c r="H16" s="84"/>
      <c r="I16" s="84"/>
      <c r="J16" s="132"/>
      <c r="K16" s="77"/>
      <c r="L16" s="77"/>
      <c r="M16" s="273"/>
      <c r="N16" s="334"/>
      <c r="O16" s="139"/>
      <c r="P16" s="76"/>
      <c r="Q16" s="76"/>
      <c r="R16" s="133"/>
      <c r="S16" s="76"/>
      <c r="T16" s="76"/>
      <c r="U16" s="76"/>
      <c r="V16" s="76"/>
    </row>
    <row r="17" spans="1:22" s="53" customFormat="1" ht="10.5" customHeight="1">
      <c r="A17" s="282">
        <v>8</v>
      </c>
      <c r="B17" s="136">
        <v>1</v>
      </c>
      <c r="C17" s="137"/>
      <c r="D17" s="138"/>
      <c r="E17" s="272">
        <v>4</v>
      </c>
      <c r="F17" s="274" t="s">
        <v>94</v>
      </c>
      <c r="G17" s="143"/>
      <c r="H17" s="84"/>
      <c r="I17" s="272">
        <v>4</v>
      </c>
      <c r="J17" s="274" t="str">
        <f>F17</f>
        <v>Jaanek Lips (Tulevik)</v>
      </c>
      <c r="K17" s="143">
        <v>1</v>
      </c>
      <c r="L17" s="77"/>
      <c r="M17" s="77"/>
      <c r="N17" s="132"/>
      <c r="O17" s="76"/>
      <c r="P17" s="76"/>
      <c r="Q17" s="76"/>
      <c r="R17" s="133"/>
      <c r="S17" s="76"/>
      <c r="T17" s="76"/>
      <c r="U17" s="76"/>
      <c r="V17" s="76"/>
    </row>
    <row r="18" spans="1:24" s="53" customFormat="1" ht="10.5" customHeight="1" thickBot="1">
      <c r="A18" s="283"/>
      <c r="B18" s="140">
        <v>4</v>
      </c>
      <c r="C18" s="141">
        <v>6</v>
      </c>
      <c r="D18" s="138"/>
      <c r="E18" s="273"/>
      <c r="F18" s="275"/>
      <c r="G18" s="139"/>
      <c r="H18" s="77"/>
      <c r="I18" s="273"/>
      <c r="J18" s="275"/>
      <c r="K18" s="139">
        <v>4</v>
      </c>
      <c r="L18" s="77"/>
      <c r="M18" s="76"/>
      <c r="N18" s="133"/>
      <c r="O18" s="76"/>
      <c r="P18" s="76"/>
      <c r="Q18" s="76"/>
      <c r="R18" s="133"/>
      <c r="S18" s="76"/>
      <c r="T18" s="76"/>
      <c r="U18" s="272">
        <f>IF(S12="","",IF(S12&lt;2,Q24,Q12))</f>
        <v>1</v>
      </c>
      <c r="V18" s="274" t="str">
        <f>IF(S12="","",IF(S12&lt;2,R24,R12))</f>
        <v>Mikita Sauchankav (Valgevene)</v>
      </c>
      <c r="W18" s="60"/>
      <c r="X18" s="60"/>
    </row>
    <row r="19" spans="1:24" s="53" customFormat="1" ht="10.5" customHeight="1" thickBot="1">
      <c r="A19" s="84"/>
      <c r="B19" s="77"/>
      <c r="C19" s="77"/>
      <c r="D19" s="138"/>
      <c r="E19" s="84"/>
      <c r="F19" s="132"/>
      <c r="G19" s="77"/>
      <c r="H19" s="77"/>
      <c r="I19" s="84"/>
      <c r="J19" s="132"/>
      <c r="K19" s="77"/>
      <c r="L19" s="77"/>
      <c r="M19" s="76"/>
      <c r="N19" s="133"/>
      <c r="O19" s="76"/>
      <c r="P19" s="76"/>
      <c r="Q19" s="76"/>
      <c r="R19" s="133"/>
      <c r="S19" s="76"/>
      <c r="T19" s="76"/>
      <c r="U19" s="273"/>
      <c r="V19" s="275"/>
      <c r="W19" s="60"/>
      <c r="X19" s="60"/>
    </row>
    <row r="20" spans="1:22" s="53" customFormat="1" ht="10.5" customHeight="1">
      <c r="A20" s="282">
        <v>4</v>
      </c>
      <c r="B20" s="136"/>
      <c r="C20" s="137"/>
      <c r="D20" s="138"/>
      <c r="E20" s="272">
        <v>5</v>
      </c>
      <c r="F20" s="274" t="s">
        <v>95</v>
      </c>
      <c r="G20" s="139"/>
      <c r="H20" s="77"/>
      <c r="I20" s="272">
        <v>5</v>
      </c>
      <c r="J20" s="274" t="str">
        <f>F20</f>
        <v>Ronny Rännälä (Soome)</v>
      </c>
      <c r="K20" s="139">
        <v>4</v>
      </c>
      <c r="L20" s="77"/>
      <c r="M20" s="77"/>
      <c r="N20" s="134"/>
      <c r="O20" s="76"/>
      <c r="P20" s="76"/>
      <c r="Q20" s="76"/>
      <c r="R20" s="133"/>
      <c r="S20" s="76"/>
      <c r="T20" s="76"/>
      <c r="U20" s="76"/>
      <c r="V20" s="76"/>
    </row>
    <row r="21" spans="1:22" s="53" customFormat="1" ht="10.5" customHeight="1" thickBot="1">
      <c r="A21" s="283"/>
      <c r="B21" s="140"/>
      <c r="C21" s="141"/>
      <c r="D21" s="138"/>
      <c r="E21" s="273"/>
      <c r="F21" s="275"/>
      <c r="G21" s="139"/>
      <c r="H21" s="84"/>
      <c r="I21" s="273"/>
      <c r="J21" s="275"/>
      <c r="K21" s="139">
        <v>12</v>
      </c>
      <c r="L21" s="77"/>
      <c r="M21" s="272">
        <f>IF(K20="","",IF(K20&lt;2,I23,I20))</f>
        <v>5</v>
      </c>
      <c r="N21" s="274" t="str">
        <f>IF(K20="","",IF(K20&lt;2,J23,J20))</f>
        <v>Ronny Rännälä (Soome)</v>
      </c>
      <c r="O21" s="139">
        <v>1</v>
      </c>
      <c r="P21" s="76"/>
      <c r="Q21" s="76"/>
      <c r="R21" s="133"/>
      <c r="S21" s="76"/>
      <c r="T21" s="76"/>
      <c r="U21" s="76"/>
      <c r="V21" s="76"/>
    </row>
    <row r="22" spans="1:22" s="53" customFormat="1" ht="10.5" customHeight="1" thickBot="1">
      <c r="A22" s="84"/>
      <c r="B22" s="77"/>
      <c r="C22" s="77"/>
      <c r="D22" s="138"/>
      <c r="E22" s="84"/>
      <c r="F22" s="132"/>
      <c r="G22" s="77"/>
      <c r="H22" s="84"/>
      <c r="I22" s="84"/>
      <c r="J22" s="132"/>
      <c r="K22" s="77"/>
      <c r="L22" s="77"/>
      <c r="M22" s="273"/>
      <c r="N22" s="275"/>
      <c r="O22" s="139">
        <v>2</v>
      </c>
      <c r="P22" s="76"/>
      <c r="Q22" s="76"/>
      <c r="R22" s="133"/>
      <c r="S22" s="76"/>
      <c r="T22" s="76"/>
      <c r="U22" s="76"/>
      <c r="V22" s="76"/>
    </row>
    <row r="23" spans="1:23" s="53" customFormat="1" ht="10.5" customHeight="1">
      <c r="A23" s="282">
        <v>9</v>
      </c>
      <c r="B23" s="136">
        <v>1</v>
      </c>
      <c r="C23" s="137"/>
      <c r="D23" s="138"/>
      <c r="E23" s="272">
        <v>6</v>
      </c>
      <c r="F23" s="274" t="s">
        <v>96</v>
      </c>
      <c r="G23" s="139"/>
      <c r="H23" s="77"/>
      <c r="I23" s="272">
        <v>6</v>
      </c>
      <c r="J23" s="274" t="str">
        <f>F23</f>
        <v>Erik Becker (Tulevik)</v>
      </c>
      <c r="K23" s="139">
        <v>1</v>
      </c>
      <c r="L23" s="76"/>
      <c r="M23" s="76"/>
      <c r="N23" s="133"/>
      <c r="O23" s="76"/>
      <c r="P23" s="77"/>
      <c r="Q23" s="77"/>
      <c r="R23" s="132"/>
      <c r="S23" s="77"/>
      <c r="T23" s="77"/>
      <c r="U23" s="77"/>
      <c r="V23" s="77"/>
      <c r="W23" s="60"/>
    </row>
    <row r="24" spans="1:23" s="53" customFormat="1" ht="10.5" customHeight="1" thickBot="1">
      <c r="A24" s="283"/>
      <c r="B24" s="140">
        <v>1</v>
      </c>
      <c r="C24" s="141">
        <v>12</v>
      </c>
      <c r="D24" s="138"/>
      <c r="E24" s="273"/>
      <c r="F24" s="275"/>
      <c r="G24" s="139"/>
      <c r="H24" s="77"/>
      <c r="I24" s="273"/>
      <c r="J24" s="275"/>
      <c r="K24" s="139">
        <v>1</v>
      </c>
      <c r="L24" s="76"/>
      <c r="M24" s="76"/>
      <c r="N24" s="133"/>
      <c r="O24" s="76"/>
      <c r="P24" s="77"/>
      <c r="Q24" s="272">
        <f>IF(O21="","",IF(O21&lt;2,M28,M21))</f>
        <v>9</v>
      </c>
      <c r="R24" s="274" t="str">
        <f>IF(O21="","",IF(O21&lt;2,N28,N21))</f>
        <v>Eduards Frolovs (Läti)</v>
      </c>
      <c r="S24" s="139">
        <v>0</v>
      </c>
      <c r="T24" s="77"/>
      <c r="U24" s="77"/>
      <c r="V24" s="77"/>
      <c r="W24" s="60"/>
    </row>
    <row r="25" spans="1:23" s="53" customFormat="1" ht="10.5" customHeight="1" thickBot="1">
      <c r="A25" s="84"/>
      <c r="B25" s="77"/>
      <c r="C25" s="77"/>
      <c r="D25" s="138"/>
      <c r="E25" s="84"/>
      <c r="F25" s="132"/>
      <c r="G25" s="77"/>
      <c r="H25" s="77"/>
      <c r="I25" s="84"/>
      <c r="J25" s="132"/>
      <c r="K25" s="77"/>
      <c r="L25" s="76"/>
      <c r="M25" s="76"/>
      <c r="N25" s="133"/>
      <c r="O25" s="76"/>
      <c r="P25" s="77"/>
      <c r="Q25" s="273"/>
      <c r="R25" s="275"/>
      <c r="S25" s="139">
        <v>0</v>
      </c>
      <c r="T25" s="77"/>
      <c r="U25" s="77"/>
      <c r="V25" s="77"/>
      <c r="W25" s="60"/>
    </row>
    <row r="26" spans="1:23" s="53" customFormat="1" ht="10.5" customHeight="1">
      <c r="A26" s="282">
        <v>7</v>
      </c>
      <c r="B26" s="136">
        <v>2</v>
      </c>
      <c r="C26" s="137"/>
      <c r="D26" s="138"/>
      <c r="E26" s="272">
        <v>7</v>
      </c>
      <c r="F26" s="274" t="s">
        <v>97</v>
      </c>
      <c r="G26" s="139"/>
      <c r="H26" s="77"/>
      <c r="I26" s="272">
        <v>7</v>
      </c>
      <c r="J26" s="274" t="str">
        <f>F26</f>
        <v>Emilis Rekašius (Leedu)</v>
      </c>
      <c r="K26" s="139">
        <v>1</v>
      </c>
      <c r="L26" s="76"/>
      <c r="M26" s="76"/>
      <c r="N26" s="133"/>
      <c r="O26" s="76"/>
      <c r="P26" s="77"/>
      <c r="Q26" s="77"/>
      <c r="R26" s="77"/>
      <c r="S26" s="77"/>
      <c r="T26" s="77"/>
      <c r="U26" s="77"/>
      <c r="V26" s="77"/>
      <c r="W26" s="60"/>
    </row>
    <row r="27" spans="1:23" s="53" customFormat="1" ht="10.5" customHeight="1" thickBot="1">
      <c r="A27" s="283"/>
      <c r="B27" s="140">
        <v>6</v>
      </c>
      <c r="C27" s="141">
        <v>26</v>
      </c>
      <c r="D27" s="138"/>
      <c r="E27" s="273"/>
      <c r="F27" s="275"/>
      <c r="G27" s="139"/>
      <c r="H27" s="77"/>
      <c r="I27" s="273"/>
      <c r="J27" s="275"/>
      <c r="K27" s="139">
        <v>5</v>
      </c>
      <c r="L27" s="76"/>
      <c r="M27" s="76"/>
      <c r="N27" s="133"/>
      <c r="O27" s="76"/>
      <c r="P27" s="77"/>
      <c r="Q27" s="77"/>
      <c r="R27" s="77"/>
      <c r="S27" s="77"/>
      <c r="T27" s="77"/>
      <c r="U27" s="77"/>
      <c r="V27" s="77"/>
      <c r="W27" s="60"/>
    </row>
    <row r="28" spans="1:23" s="53" customFormat="1" ht="10.5" customHeight="1" thickBot="1">
      <c r="A28" s="84"/>
      <c r="B28" s="77"/>
      <c r="C28" s="77"/>
      <c r="D28" s="138"/>
      <c r="E28" s="84"/>
      <c r="F28" s="132"/>
      <c r="G28" s="77"/>
      <c r="H28" s="77"/>
      <c r="I28" s="76"/>
      <c r="J28" s="133"/>
      <c r="K28" s="76"/>
      <c r="L28" s="76"/>
      <c r="M28" s="272">
        <f>IF(K26="","",IF(K26&lt;2,I30,I26))</f>
        <v>9</v>
      </c>
      <c r="N28" s="274" t="str">
        <f>IF(K26="","",IF(K26&lt;2,J30,J26))</f>
        <v>Eduards Frolovs (Läti)</v>
      </c>
      <c r="O28" s="139">
        <v>3</v>
      </c>
      <c r="P28" s="77"/>
      <c r="Q28" s="77"/>
      <c r="R28" s="77"/>
      <c r="S28" s="77"/>
      <c r="T28" s="77"/>
      <c r="U28" s="77"/>
      <c r="V28" s="77"/>
      <c r="W28" s="60"/>
    </row>
    <row r="29" spans="1:23" s="53" customFormat="1" ht="10.5" customHeight="1">
      <c r="A29" s="282">
        <v>5</v>
      </c>
      <c r="B29" s="136"/>
      <c r="C29" s="137"/>
      <c r="D29" s="138"/>
      <c r="E29" s="272">
        <v>8</v>
      </c>
      <c r="F29" s="274" t="s">
        <v>98</v>
      </c>
      <c r="G29" s="139">
        <v>0</v>
      </c>
      <c r="H29" s="77"/>
      <c r="I29" s="85"/>
      <c r="J29" s="132"/>
      <c r="K29" s="84"/>
      <c r="L29" s="76"/>
      <c r="M29" s="273"/>
      <c r="N29" s="275"/>
      <c r="O29" s="139">
        <v>7</v>
      </c>
      <c r="P29" s="77"/>
      <c r="Q29" s="77"/>
      <c r="R29" s="77"/>
      <c r="S29" s="77"/>
      <c r="T29" s="77"/>
      <c r="U29" s="77"/>
      <c r="V29" s="77"/>
      <c r="W29" s="60"/>
    </row>
    <row r="30" spans="1:23" s="53" customFormat="1" ht="10.5" customHeight="1" thickBot="1">
      <c r="A30" s="283"/>
      <c r="B30" s="140"/>
      <c r="C30" s="141"/>
      <c r="D30" s="138"/>
      <c r="E30" s="273"/>
      <c r="F30" s="275"/>
      <c r="G30" s="139">
        <v>0</v>
      </c>
      <c r="H30" s="77"/>
      <c r="I30" s="272">
        <f>IF(G29="","",IF(G29&lt;2,E32,E29))</f>
        <v>9</v>
      </c>
      <c r="J30" s="274" t="str">
        <f>IF(G29="","",IF(G29&lt;2,F32,F29))</f>
        <v>Eduards Frolovs (Läti)</v>
      </c>
      <c r="K30" s="142">
        <v>4</v>
      </c>
      <c r="L30" s="76"/>
      <c r="M30" s="144"/>
      <c r="N30" s="77"/>
      <c r="O30" s="77"/>
      <c r="P30" s="77"/>
      <c r="Q30" s="77"/>
      <c r="R30" s="77"/>
      <c r="S30" s="77"/>
      <c r="T30" s="77"/>
      <c r="U30" s="77"/>
      <c r="V30" s="77"/>
      <c r="W30" s="60"/>
    </row>
    <row r="31" spans="1:23" s="53" customFormat="1" ht="10.5" customHeight="1" thickBot="1">
      <c r="A31" s="84"/>
      <c r="B31" s="77"/>
      <c r="C31" s="77"/>
      <c r="D31" s="138"/>
      <c r="E31" s="84"/>
      <c r="F31" s="132"/>
      <c r="G31" s="77"/>
      <c r="H31" s="77"/>
      <c r="I31" s="273"/>
      <c r="J31" s="275"/>
      <c r="K31" s="142">
        <v>15</v>
      </c>
      <c r="L31" s="76"/>
      <c r="M31" s="144"/>
      <c r="N31" s="77"/>
      <c r="O31" s="77"/>
      <c r="P31" s="77"/>
      <c r="Q31" s="77"/>
      <c r="R31" s="77"/>
      <c r="S31" s="77"/>
      <c r="T31" s="77"/>
      <c r="U31" s="77"/>
      <c r="V31" s="77"/>
      <c r="W31" s="60"/>
    </row>
    <row r="32" spans="1:23" s="53" customFormat="1" ht="10.5" customHeight="1">
      <c r="A32" s="282">
        <v>2</v>
      </c>
      <c r="B32" s="136"/>
      <c r="C32" s="137"/>
      <c r="D32" s="138"/>
      <c r="E32" s="272">
        <v>9</v>
      </c>
      <c r="F32" s="274" t="s">
        <v>99</v>
      </c>
      <c r="G32" s="139">
        <v>3</v>
      </c>
      <c r="H32" s="77"/>
      <c r="I32" s="85"/>
      <c r="J32" s="90"/>
      <c r="K32" s="84"/>
      <c r="L32" s="76"/>
      <c r="M32" s="144"/>
      <c r="N32" s="77"/>
      <c r="O32" s="77"/>
      <c r="P32" s="77"/>
      <c r="Q32" s="77"/>
      <c r="R32" s="77"/>
      <c r="S32" s="77"/>
      <c r="T32" s="77"/>
      <c r="U32" s="77"/>
      <c r="V32" s="77"/>
      <c r="W32" s="60"/>
    </row>
    <row r="33" spans="1:23" s="53" customFormat="1" ht="10.5" customHeight="1" thickBot="1">
      <c r="A33" s="283"/>
      <c r="B33" s="140"/>
      <c r="C33" s="141"/>
      <c r="D33" s="138"/>
      <c r="E33" s="273"/>
      <c r="F33" s="275"/>
      <c r="G33" s="139">
        <v>5</v>
      </c>
      <c r="H33" s="77"/>
      <c r="I33" s="85"/>
      <c r="J33" s="90"/>
      <c r="K33" s="84"/>
      <c r="L33" s="76"/>
      <c r="M33" s="144"/>
      <c r="N33" s="77"/>
      <c r="O33" s="77"/>
      <c r="P33" s="77"/>
      <c r="Q33" s="77"/>
      <c r="R33" s="77"/>
      <c r="S33" s="77"/>
      <c r="T33" s="77"/>
      <c r="U33" s="77"/>
      <c r="V33" s="77"/>
      <c r="W33" s="60"/>
    </row>
    <row r="34" spans="1:23" s="53" customFormat="1" ht="10.5" customHeight="1" thickBot="1">
      <c r="A34" s="84"/>
      <c r="B34" s="84"/>
      <c r="C34" s="84"/>
      <c r="D34" s="138"/>
      <c r="E34" s="84"/>
      <c r="F34" s="77"/>
      <c r="G34" s="77"/>
      <c r="H34" s="77"/>
      <c r="I34" s="85"/>
      <c r="J34" s="90"/>
      <c r="K34" s="84"/>
      <c r="L34" s="76"/>
      <c r="M34" s="144"/>
      <c r="N34" s="77"/>
      <c r="O34" s="77"/>
      <c r="P34" s="77"/>
      <c r="Q34" s="77"/>
      <c r="R34" s="77"/>
      <c r="S34" s="77"/>
      <c r="T34" s="77"/>
      <c r="U34" s="77"/>
      <c r="V34" s="77"/>
      <c r="W34" s="60"/>
    </row>
    <row r="35" spans="1:23" s="53" customFormat="1" ht="10.5" customHeight="1" thickBot="1">
      <c r="A35" s="76"/>
      <c r="B35" s="77"/>
      <c r="C35" s="77"/>
      <c r="D35" s="148"/>
      <c r="E35" s="102"/>
      <c r="F35" s="149"/>
      <c r="G35" s="150"/>
      <c r="H35" s="150"/>
      <c r="I35" s="150"/>
      <c r="J35" s="150"/>
      <c r="K35" s="150"/>
      <c r="L35" s="150"/>
      <c r="M35" s="150"/>
      <c r="N35" s="150"/>
      <c r="O35" s="150"/>
      <c r="P35" s="102"/>
      <c r="Q35" s="151"/>
      <c r="R35" s="151"/>
      <c r="S35" s="151"/>
      <c r="T35" s="151"/>
      <c r="U35" s="152"/>
      <c r="V35" s="84"/>
      <c r="W35" s="81"/>
    </row>
    <row r="36" spans="1:23" s="53" customFormat="1" ht="12" customHeight="1" thickBot="1">
      <c r="A36" s="76"/>
      <c r="B36" s="77"/>
      <c r="C36" s="77"/>
      <c r="D36" s="153"/>
      <c r="E36" s="323" t="s">
        <v>38</v>
      </c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5"/>
      <c r="S36" s="92"/>
      <c r="T36" s="84"/>
      <c r="U36" s="159"/>
      <c r="V36" s="84"/>
      <c r="W36" s="81"/>
    </row>
    <row r="37" spans="1:26" s="53" customFormat="1" ht="11.25" customHeight="1">
      <c r="A37" s="76"/>
      <c r="B37" s="77"/>
      <c r="C37" s="77"/>
      <c r="D37" s="153"/>
      <c r="E37" s="308" t="s">
        <v>36</v>
      </c>
      <c r="F37" s="309"/>
      <c r="G37" s="309"/>
      <c r="H37" s="309"/>
      <c r="I37" s="309"/>
      <c r="J37" s="310"/>
      <c r="K37" s="99"/>
      <c r="L37" s="92"/>
      <c r="M37" s="308" t="s">
        <v>37</v>
      </c>
      <c r="N37" s="309"/>
      <c r="O37" s="309"/>
      <c r="P37" s="309"/>
      <c r="Q37" s="309"/>
      <c r="R37" s="310"/>
      <c r="S37" s="92"/>
      <c r="T37" s="84"/>
      <c r="U37" s="159"/>
      <c r="V37" s="84"/>
      <c r="W37" s="81"/>
      <c r="X37" s="81"/>
      <c r="Y37" s="81"/>
      <c r="Z37" s="81"/>
    </row>
    <row r="38" spans="1:26" s="53" customFormat="1" ht="11.25" customHeight="1" thickBot="1">
      <c r="A38" s="76"/>
      <c r="B38" s="77"/>
      <c r="C38" s="77"/>
      <c r="D38" s="153"/>
      <c r="E38" s="279"/>
      <c r="F38" s="280"/>
      <c r="G38" s="280"/>
      <c r="H38" s="280"/>
      <c r="I38" s="280"/>
      <c r="J38" s="281"/>
      <c r="K38" s="99"/>
      <c r="L38" s="92"/>
      <c r="M38" s="279"/>
      <c r="N38" s="280"/>
      <c r="O38" s="280"/>
      <c r="P38" s="280"/>
      <c r="Q38" s="280"/>
      <c r="R38" s="281"/>
      <c r="S38" s="99"/>
      <c r="T38" s="84"/>
      <c r="U38" s="159"/>
      <c r="V38" s="84"/>
      <c r="W38" s="81"/>
      <c r="X38" s="81"/>
      <c r="Y38" s="81"/>
      <c r="Z38" s="81"/>
    </row>
    <row r="39" spans="1:26" s="53" customFormat="1" ht="10.5" customHeight="1">
      <c r="A39" s="76"/>
      <c r="B39" s="77"/>
      <c r="C39" s="77"/>
      <c r="D39" s="153"/>
      <c r="E39" s="99"/>
      <c r="F39" s="99"/>
      <c r="G39" s="99"/>
      <c r="H39" s="99"/>
      <c r="I39" s="99"/>
      <c r="J39" s="99"/>
      <c r="K39" s="99"/>
      <c r="L39" s="92"/>
      <c r="M39" s="99"/>
      <c r="N39" s="99"/>
      <c r="O39" s="99"/>
      <c r="P39" s="99"/>
      <c r="Q39" s="99"/>
      <c r="R39" s="99"/>
      <c r="S39" s="99"/>
      <c r="T39" s="84"/>
      <c r="U39" s="159"/>
      <c r="V39" s="84"/>
      <c r="W39" s="81"/>
      <c r="X39" s="81"/>
      <c r="Y39" s="81"/>
      <c r="Z39" s="81"/>
    </row>
    <row r="40" spans="1:22" ht="10.5" customHeight="1">
      <c r="A40" s="4"/>
      <c r="B40" s="8"/>
      <c r="C40" s="8"/>
      <c r="D40" s="156"/>
      <c r="E40" s="272"/>
      <c r="F40" s="274"/>
      <c r="G40" s="145"/>
      <c r="H40" s="92"/>
      <c r="I40" s="92"/>
      <c r="J40" s="92"/>
      <c r="K40" s="92"/>
      <c r="L40" s="92"/>
      <c r="M40" s="272">
        <v>8</v>
      </c>
      <c r="N40" s="274" t="s">
        <v>98</v>
      </c>
      <c r="O40" s="145">
        <v>4</v>
      </c>
      <c r="P40" s="92"/>
      <c r="Q40" s="92"/>
      <c r="R40" s="92"/>
      <c r="S40" s="92"/>
      <c r="T40" s="8"/>
      <c r="U40" s="160"/>
      <c r="V40" s="4"/>
    </row>
    <row r="41" spans="1:22" ht="10.5" customHeight="1">
      <c r="A41" s="4"/>
      <c r="B41" s="8"/>
      <c r="C41" s="8"/>
      <c r="D41" s="156"/>
      <c r="E41" s="273"/>
      <c r="F41" s="275"/>
      <c r="G41" s="145"/>
      <c r="H41" s="92"/>
      <c r="I41" s="272">
        <v>2</v>
      </c>
      <c r="J41" s="274" t="s">
        <v>92</v>
      </c>
      <c r="K41" s="145">
        <v>5</v>
      </c>
      <c r="L41" s="92"/>
      <c r="M41" s="273"/>
      <c r="N41" s="275"/>
      <c r="O41" s="145">
        <v>11</v>
      </c>
      <c r="P41" s="92"/>
      <c r="Q41" s="272">
        <f>IF(O40="","",IF(O40&lt;2,M43,M40))</f>
        <v>8</v>
      </c>
      <c r="R41" s="274" t="str">
        <f>IF(O40="","",IF(O40&lt;2,N43,N40))</f>
        <v>Erik Reinbok (Kuldkaru)</v>
      </c>
      <c r="S41" s="145">
        <v>1</v>
      </c>
      <c r="T41" s="8"/>
      <c r="U41" s="160"/>
      <c r="V41" s="4"/>
    </row>
    <row r="42" spans="1:22" ht="10.5" customHeight="1">
      <c r="A42" s="4"/>
      <c r="B42" s="8"/>
      <c r="C42" s="8"/>
      <c r="D42" s="156"/>
      <c r="E42" s="92"/>
      <c r="F42" s="135"/>
      <c r="G42" s="78"/>
      <c r="H42" s="92"/>
      <c r="I42" s="273"/>
      <c r="J42" s="275"/>
      <c r="K42" s="145"/>
      <c r="L42" s="92"/>
      <c r="M42" s="92"/>
      <c r="N42" s="135"/>
      <c r="O42" s="78"/>
      <c r="P42" s="92"/>
      <c r="Q42" s="273"/>
      <c r="R42" s="275"/>
      <c r="S42" s="145">
        <v>1</v>
      </c>
      <c r="T42" s="8"/>
      <c r="U42" s="160"/>
      <c r="V42" s="4"/>
    </row>
    <row r="43" spans="1:23" ht="10.5" customHeight="1">
      <c r="A43" s="4"/>
      <c r="B43" s="8"/>
      <c r="C43" s="8"/>
      <c r="D43" s="156"/>
      <c r="E43" s="272"/>
      <c r="F43" s="274"/>
      <c r="G43" s="145"/>
      <c r="H43" s="92"/>
      <c r="I43" s="8"/>
      <c r="J43" s="161"/>
      <c r="K43" s="78"/>
      <c r="L43" s="92"/>
      <c r="M43" s="272">
        <v>7</v>
      </c>
      <c r="N43" s="274" t="s">
        <v>97</v>
      </c>
      <c r="O43" s="145">
        <v>1</v>
      </c>
      <c r="P43" s="78"/>
      <c r="Q43" s="8"/>
      <c r="R43" s="161"/>
      <c r="S43" s="78"/>
      <c r="T43" s="157"/>
      <c r="U43" s="162"/>
      <c r="V43" s="157"/>
      <c r="W43" s="64"/>
    </row>
    <row r="44" spans="1:23" ht="10.5" customHeight="1">
      <c r="A44" s="4"/>
      <c r="B44" s="8"/>
      <c r="C44" s="8"/>
      <c r="D44" s="156"/>
      <c r="E44" s="273"/>
      <c r="F44" s="275"/>
      <c r="G44" s="145"/>
      <c r="H44" s="78"/>
      <c r="I44" s="272">
        <v>3</v>
      </c>
      <c r="J44" s="274" t="s">
        <v>93</v>
      </c>
      <c r="K44" s="145" t="s">
        <v>210</v>
      </c>
      <c r="L44" s="92"/>
      <c r="M44" s="273"/>
      <c r="N44" s="275"/>
      <c r="O44" s="145">
        <v>1</v>
      </c>
      <c r="P44" s="78"/>
      <c r="Q44" s="272">
        <v>5</v>
      </c>
      <c r="R44" s="274" t="s">
        <v>95</v>
      </c>
      <c r="S44" s="145">
        <v>3</v>
      </c>
      <c r="T44" s="157"/>
      <c r="U44" s="162"/>
      <c r="V44" s="157"/>
      <c r="W44" s="64"/>
    </row>
    <row r="45" spans="1:26" ht="13.5" customHeight="1">
      <c r="A45" s="4"/>
      <c r="B45" s="8"/>
      <c r="C45" s="8"/>
      <c r="D45" s="156"/>
      <c r="E45" s="12"/>
      <c r="F45" s="13"/>
      <c r="G45" s="92"/>
      <c r="H45" s="8"/>
      <c r="I45" s="273"/>
      <c r="J45" s="275"/>
      <c r="K45" s="145"/>
      <c r="L45" s="8"/>
      <c r="M45" s="7"/>
      <c r="N45" s="146"/>
      <c r="O45" s="146"/>
      <c r="P45" s="7"/>
      <c r="Q45" s="273"/>
      <c r="R45" s="275"/>
      <c r="S45" s="145">
        <v>5</v>
      </c>
      <c r="T45" s="12"/>
      <c r="U45" s="160"/>
      <c r="V45" s="157"/>
      <c r="W45" s="64"/>
      <c r="X45" s="64"/>
      <c r="Y45" s="64"/>
      <c r="Z45" s="64"/>
    </row>
    <row r="46" spans="1:26" ht="13.5" customHeight="1">
      <c r="A46" s="4"/>
      <c r="B46" s="8"/>
      <c r="C46" s="8"/>
      <c r="D46" s="156"/>
      <c r="E46" s="92"/>
      <c r="F46" s="92"/>
      <c r="G46" s="92"/>
      <c r="H46" s="8"/>
      <c r="I46" s="8"/>
      <c r="J46" s="163"/>
      <c r="K46" s="8"/>
      <c r="L46" s="8"/>
      <c r="M46" s="92"/>
      <c r="N46" s="92"/>
      <c r="O46" s="146"/>
      <c r="P46" s="8"/>
      <c r="Q46" s="8"/>
      <c r="R46" s="161"/>
      <c r="S46" s="8"/>
      <c r="T46" s="12"/>
      <c r="U46" s="160"/>
      <c r="V46" s="157"/>
      <c r="W46" s="64"/>
      <c r="X46" s="64"/>
      <c r="Y46" s="64"/>
      <c r="Z46" s="64"/>
    </row>
    <row r="47" spans="1:26" ht="13.5" customHeight="1">
      <c r="A47" s="4"/>
      <c r="B47" s="4"/>
      <c r="C47" s="4"/>
      <c r="D47" s="156"/>
      <c r="E47" s="7"/>
      <c r="F47" s="8"/>
      <c r="G47" s="92"/>
      <c r="H47" s="8"/>
      <c r="I47" s="272">
        <f>IF(K41="","",IF(K41&lt;2,I44,I41))</f>
        <v>2</v>
      </c>
      <c r="J47" s="274" t="str">
        <f>IF(K41="","",IF(K41&lt;2,J44,J41))</f>
        <v>Gleb Belokurov (Kuldkaru)</v>
      </c>
      <c r="K47" s="8"/>
      <c r="L47" s="8"/>
      <c r="M47" s="326"/>
      <c r="N47" s="326"/>
      <c r="O47" s="146"/>
      <c r="P47" s="8"/>
      <c r="Q47" s="272">
        <f>IF(S41="","",IF(S41&lt;2,Q44,Q41))</f>
        <v>5</v>
      </c>
      <c r="R47" s="274" t="str">
        <f>IF(S41="","",IF(S41&lt;2,R44,R41))</f>
        <v>Ronny Rännälä (Soome)</v>
      </c>
      <c r="S47" s="8"/>
      <c r="T47" s="12"/>
      <c r="U47" s="160"/>
      <c r="V47" s="157"/>
      <c r="W47" s="64"/>
      <c r="X47" s="64"/>
      <c r="Y47" s="64"/>
      <c r="Z47" s="64"/>
    </row>
    <row r="48" spans="1:22" ht="12.75" customHeight="1">
      <c r="A48" s="4"/>
      <c r="B48" s="4"/>
      <c r="C48" s="4"/>
      <c r="D48" s="156"/>
      <c r="E48" s="7"/>
      <c r="F48" s="8"/>
      <c r="G48" s="8"/>
      <c r="H48" s="8"/>
      <c r="I48" s="273"/>
      <c r="J48" s="275"/>
      <c r="K48" s="8"/>
      <c r="L48" s="8"/>
      <c r="M48" s="326"/>
      <c r="N48" s="326"/>
      <c r="O48" s="146"/>
      <c r="P48" s="8"/>
      <c r="Q48" s="273"/>
      <c r="R48" s="275"/>
      <c r="S48" s="8"/>
      <c r="T48" s="8"/>
      <c r="U48" s="160"/>
      <c r="V48" s="4"/>
    </row>
    <row r="49" spans="1:22" ht="16.5" customHeight="1">
      <c r="A49" s="4"/>
      <c r="B49" s="4"/>
      <c r="C49" s="4"/>
      <c r="D49" s="156"/>
      <c r="E49" s="8"/>
      <c r="F49" s="91" t="s">
        <v>180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160"/>
      <c r="V49" s="4"/>
    </row>
    <row r="50" spans="1:22" ht="10.5" customHeight="1">
      <c r="A50" s="4"/>
      <c r="B50" s="4"/>
      <c r="C50" s="4"/>
      <c r="D50" s="156"/>
      <c r="E50" s="272">
        <v>2</v>
      </c>
      <c r="F50" s="274" t="s">
        <v>92</v>
      </c>
      <c r="G50" s="145">
        <v>3</v>
      </c>
      <c r="H50" s="92"/>
      <c r="I50" s="92"/>
      <c r="J50" s="92"/>
      <c r="K50" s="8"/>
      <c r="L50" s="8"/>
      <c r="M50" s="8"/>
      <c r="N50" s="8"/>
      <c r="O50" s="8"/>
      <c r="P50" s="8"/>
      <c r="Q50" s="8"/>
      <c r="R50" s="8"/>
      <c r="S50" s="8"/>
      <c r="T50" s="8"/>
      <c r="U50" s="160"/>
      <c r="V50" s="8"/>
    </row>
    <row r="51" spans="1:22" ht="10.5" customHeight="1">
      <c r="A51" s="4"/>
      <c r="B51" s="4"/>
      <c r="C51" s="4"/>
      <c r="D51" s="156"/>
      <c r="E51" s="273"/>
      <c r="F51" s="275"/>
      <c r="G51" s="145">
        <v>3</v>
      </c>
      <c r="H51" s="92"/>
      <c r="I51" s="272">
        <f>IF(G50="","",IF(G50&lt;2,E53,E50))</f>
        <v>2</v>
      </c>
      <c r="J51" s="274" t="str">
        <f>IF(G50="","",IF(G50&lt;2,F53,F50))</f>
        <v>Gleb Belokurov (Kuldkaru)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160"/>
      <c r="V51" s="8"/>
    </row>
    <row r="52" spans="1:22" ht="10.5" customHeight="1">
      <c r="A52" s="4"/>
      <c r="B52" s="4"/>
      <c r="C52" s="4"/>
      <c r="D52" s="156"/>
      <c r="E52" s="92"/>
      <c r="F52" s="135"/>
      <c r="G52" s="78"/>
      <c r="H52" s="92"/>
      <c r="I52" s="273"/>
      <c r="J52" s="275"/>
      <c r="K52" s="8"/>
      <c r="L52" s="8"/>
      <c r="M52" s="8"/>
      <c r="N52" s="8"/>
      <c r="O52" s="8"/>
      <c r="P52" s="8"/>
      <c r="Q52" s="8"/>
      <c r="R52" s="8"/>
      <c r="S52" s="8"/>
      <c r="T52" s="8"/>
      <c r="U52" s="160"/>
      <c r="V52" s="8"/>
    </row>
    <row r="53" spans="1:22" ht="10.5" customHeight="1" thickBot="1">
      <c r="A53" s="4"/>
      <c r="B53" s="4"/>
      <c r="C53" s="4"/>
      <c r="D53" s="156"/>
      <c r="E53" s="272">
        <v>5</v>
      </c>
      <c r="F53" s="274" t="s">
        <v>95</v>
      </c>
      <c r="G53" s="145">
        <v>1</v>
      </c>
      <c r="H53" s="92"/>
      <c r="I53" s="8"/>
      <c r="J53" s="161"/>
      <c r="K53" s="8"/>
      <c r="L53" s="8"/>
      <c r="M53" s="8"/>
      <c r="N53" s="8"/>
      <c r="O53" s="8"/>
      <c r="P53" s="8"/>
      <c r="Q53" s="8"/>
      <c r="R53" s="8"/>
      <c r="S53" s="8"/>
      <c r="T53" s="8"/>
      <c r="U53" s="160"/>
      <c r="V53" s="8"/>
    </row>
    <row r="54" spans="1:22" ht="10.5" customHeight="1">
      <c r="A54" s="4"/>
      <c r="B54" s="4"/>
      <c r="C54" s="4"/>
      <c r="D54" s="156"/>
      <c r="E54" s="273"/>
      <c r="F54" s="275"/>
      <c r="G54" s="145">
        <v>1</v>
      </c>
      <c r="H54" s="78"/>
      <c r="I54" s="268" t="s">
        <v>40</v>
      </c>
      <c r="J54" s="269"/>
      <c r="K54" s="8"/>
      <c r="L54" s="8"/>
      <c r="M54" s="8"/>
      <c r="N54" s="8"/>
      <c r="O54" s="8"/>
      <c r="P54" s="8"/>
      <c r="Q54" s="8"/>
      <c r="R54" s="8"/>
      <c r="S54" s="8"/>
      <c r="T54" s="8"/>
      <c r="U54" s="160"/>
      <c r="V54" s="8"/>
    </row>
    <row r="55" spans="1:22" ht="10.5" customHeight="1" thickBot="1">
      <c r="A55" s="4"/>
      <c r="B55" s="4"/>
      <c r="C55" s="4"/>
      <c r="D55" s="164"/>
      <c r="E55" s="113"/>
      <c r="F55" s="114"/>
      <c r="G55" s="115"/>
      <c r="H55" s="165"/>
      <c r="I55" s="270"/>
      <c r="J55" s="271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6"/>
      <c r="V55" s="8"/>
    </row>
    <row r="56" spans="1:22" ht="12.75">
      <c r="A56" s="4"/>
      <c r="B56" s="4"/>
      <c r="C56" s="4"/>
      <c r="D56" s="17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4:22" ht="12.75">
      <c r="D57" s="1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50" t="s">
        <v>25</v>
      </c>
      <c r="Q57" s="3"/>
      <c r="R57" s="3"/>
      <c r="S57" s="119" t="str">
        <f>Tiitelleht!A14</f>
        <v>Vello Aava</v>
      </c>
      <c r="T57" s="3"/>
      <c r="U57" s="3"/>
      <c r="V57" s="3"/>
    </row>
    <row r="58" spans="4:22" ht="12.75">
      <c r="D58" s="1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50" t="s">
        <v>26</v>
      </c>
      <c r="Q58" s="3"/>
      <c r="R58" s="3"/>
      <c r="S58" s="119" t="str">
        <f>Tiitelleht!A18</f>
        <v>Veiko Proovel</v>
      </c>
      <c r="T58" s="3"/>
      <c r="U58" s="3"/>
      <c r="V58" s="3"/>
    </row>
    <row r="60" spans="4:27" ht="12.75" customHeight="1">
      <c r="D60" s="11"/>
      <c r="E60" s="12"/>
      <c r="F60" s="13"/>
      <c r="G60" s="1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</sheetData>
  <sheetProtection/>
  <mergeCells count="100">
    <mergeCell ref="Q5:S6"/>
    <mergeCell ref="A5:C6"/>
    <mergeCell ref="E5:G6"/>
    <mergeCell ref="I5:K6"/>
    <mergeCell ref="M5:O6"/>
    <mergeCell ref="E1:Z1"/>
    <mergeCell ref="E2:Z2"/>
    <mergeCell ref="E3:Z3"/>
    <mergeCell ref="V4:V5"/>
    <mergeCell ref="W4:X5"/>
    <mergeCell ref="Y4:Z5"/>
    <mergeCell ref="V7:Z7"/>
    <mergeCell ref="A8:A9"/>
    <mergeCell ref="E8:E9"/>
    <mergeCell ref="F8:F9"/>
    <mergeCell ref="I8:I9"/>
    <mergeCell ref="J8:J9"/>
    <mergeCell ref="M9:M10"/>
    <mergeCell ref="N9:N10"/>
    <mergeCell ref="R12:R13"/>
    <mergeCell ref="A14:A15"/>
    <mergeCell ref="E14:E15"/>
    <mergeCell ref="F14:F15"/>
    <mergeCell ref="I14:I15"/>
    <mergeCell ref="J14:J15"/>
    <mergeCell ref="M15:M16"/>
    <mergeCell ref="N15:N16"/>
    <mergeCell ref="A11:A12"/>
    <mergeCell ref="E11:E12"/>
    <mergeCell ref="A17:A18"/>
    <mergeCell ref="E17:E18"/>
    <mergeCell ref="F17:F18"/>
    <mergeCell ref="I17:I18"/>
    <mergeCell ref="J11:J12"/>
    <mergeCell ref="Q12:Q13"/>
    <mergeCell ref="F11:F12"/>
    <mergeCell ref="I11:I12"/>
    <mergeCell ref="A20:A21"/>
    <mergeCell ref="E20:E21"/>
    <mergeCell ref="F20:F21"/>
    <mergeCell ref="I20:I21"/>
    <mergeCell ref="J20:J21"/>
    <mergeCell ref="M21:M22"/>
    <mergeCell ref="E23:E24"/>
    <mergeCell ref="F23:F24"/>
    <mergeCell ref="I23:I24"/>
    <mergeCell ref="J17:J18"/>
    <mergeCell ref="U18:U19"/>
    <mergeCell ref="V18:V19"/>
    <mergeCell ref="N21:N22"/>
    <mergeCell ref="J30:J31"/>
    <mergeCell ref="J23:J24"/>
    <mergeCell ref="Q24:Q25"/>
    <mergeCell ref="R24:R25"/>
    <mergeCell ref="A26:A27"/>
    <mergeCell ref="E26:E27"/>
    <mergeCell ref="F26:F27"/>
    <mergeCell ref="I26:I27"/>
    <mergeCell ref="J26:J27"/>
    <mergeCell ref="A23:A24"/>
    <mergeCell ref="A32:A33"/>
    <mergeCell ref="E32:E33"/>
    <mergeCell ref="F32:F33"/>
    <mergeCell ref="E36:R36"/>
    <mergeCell ref="M28:M29"/>
    <mergeCell ref="N28:N29"/>
    <mergeCell ref="A29:A30"/>
    <mergeCell ref="E29:E30"/>
    <mergeCell ref="F29:F30"/>
    <mergeCell ref="I30:I31"/>
    <mergeCell ref="E37:J38"/>
    <mergeCell ref="M37:R38"/>
    <mergeCell ref="E40:E41"/>
    <mergeCell ref="F40:F41"/>
    <mergeCell ref="M40:M41"/>
    <mergeCell ref="N40:N41"/>
    <mergeCell ref="I41:I42"/>
    <mergeCell ref="J41:J42"/>
    <mergeCell ref="Q41:Q42"/>
    <mergeCell ref="R41:R42"/>
    <mergeCell ref="E43:E44"/>
    <mergeCell ref="F43:F44"/>
    <mergeCell ref="M43:M44"/>
    <mergeCell ref="N43:N44"/>
    <mergeCell ref="I44:I45"/>
    <mergeCell ref="J44:J45"/>
    <mergeCell ref="Q44:Q45"/>
    <mergeCell ref="R44:R45"/>
    <mergeCell ref="I54:J55"/>
    <mergeCell ref="I47:I48"/>
    <mergeCell ref="J47:J48"/>
    <mergeCell ref="M47:N48"/>
    <mergeCell ref="Q47:Q48"/>
    <mergeCell ref="R47:R48"/>
    <mergeCell ref="E53:E54"/>
    <mergeCell ref="F53:F54"/>
    <mergeCell ref="E50:E51"/>
    <mergeCell ref="F50:F51"/>
    <mergeCell ref="I51:I52"/>
    <mergeCell ref="J51:J52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F68" sqref="F68"/>
    </sheetView>
  </sheetViews>
  <sheetFormatPr defaultColWidth="9.140625" defaultRowHeight="12.75"/>
  <cols>
    <col min="1" max="3" width="2.7109375" style="1" customWidth="1"/>
    <col min="4" max="4" width="1.421875" style="9" customWidth="1"/>
    <col min="5" max="5" width="2.851562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5" width="2.57421875" style="1" customWidth="1"/>
    <col min="26" max="26" width="19.8515625" style="1" customWidth="1"/>
    <col min="27" max="27" width="2.7109375" style="1" customWidth="1"/>
    <col min="28" max="28" width="4.28125" style="1" customWidth="1"/>
    <col min="29" max="29" width="4.7109375" style="1" hidden="1" customWidth="1"/>
    <col min="30" max="30" width="2.71093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304" t="str">
        <f>Tiitelleht!A2</f>
        <v>Küllo Kõivu XVII mälestusvõistlused vabamaadluses</v>
      </c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5:26" ht="15.75" customHeight="1">
      <c r="E2" s="304" t="str">
        <f>Tiitelleht!A6</f>
        <v>Viljandi Spordihoone</v>
      </c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5:26" ht="14.25" customHeight="1">
      <c r="E3" s="305" t="str">
        <f>Tiitelleht!A10</f>
        <v>11.04.2015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6:26" ht="9.75" customHeight="1" thickBot="1">
      <c r="F4" s="8"/>
      <c r="H4" s="61"/>
      <c r="I4" s="61"/>
      <c r="J4" s="61"/>
      <c r="K4" s="61"/>
      <c r="L4" s="61"/>
      <c r="O4" s="79"/>
      <c r="P4" s="79"/>
      <c r="Q4" s="79"/>
      <c r="T4" s="121"/>
      <c r="V4" s="306" t="s">
        <v>34</v>
      </c>
      <c r="W4" s="306">
        <v>70</v>
      </c>
      <c r="X4" s="306"/>
      <c r="Y4" s="307" t="s">
        <v>6</v>
      </c>
      <c r="Z4" s="307"/>
    </row>
    <row r="5" spans="1:26" ht="13.5" customHeight="1">
      <c r="A5" s="291" t="s">
        <v>42</v>
      </c>
      <c r="B5" s="292"/>
      <c r="C5" s="293"/>
      <c r="E5" s="297" t="s">
        <v>33</v>
      </c>
      <c r="F5" s="298"/>
      <c r="G5" s="299"/>
      <c r="H5" s="79"/>
      <c r="I5" s="297" t="s">
        <v>41</v>
      </c>
      <c r="J5" s="298"/>
      <c r="K5" s="299"/>
      <c r="M5" s="297" t="s">
        <v>32</v>
      </c>
      <c r="N5" s="298"/>
      <c r="O5" s="299"/>
      <c r="P5" s="79"/>
      <c r="Q5" s="297" t="s">
        <v>35</v>
      </c>
      <c r="R5" s="298"/>
      <c r="S5" s="299"/>
      <c r="T5" s="121"/>
      <c r="U5" s="121"/>
      <c r="V5" s="306"/>
      <c r="W5" s="306"/>
      <c r="X5" s="306"/>
      <c r="Y5" s="307"/>
      <c r="Z5" s="307"/>
    </row>
    <row r="6" spans="1:24" ht="13.5" customHeight="1" thickBot="1">
      <c r="A6" s="294"/>
      <c r="B6" s="295"/>
      <c r="C6" s="296"/>
      <c r="E6" s="300"/>
      <c r="F6" s="301"/>
      <c r="G6" s="302"/>
      <c r="H6" s="79"/>
      <c r="I6" s="300"/>
      <c r="J6" s="301"/>
      <c r="K6" s="302"/>
      <c r="L6" s="79"/>
      <c r="M6" s="300"/>
      <c r="N6" s="301"/>
      <c r="O6" s="302"/>
      <c r="P6" s="79"/>
      <c r="Q6" s="300"/>
      <c r="R6" s="301"/>
      <c r="S6" s="302"/>
      <c r="T6" s="79"/>
      <c r="U6" s="79"/>
      <c r="V6" s="79"/>
      <c r="W6" s="79"/>
      <c r="X6" s="79"/>
    </row>
    <row r="7" spans="5:25" ht="13.5" customHeight="1" thickBot="1">
      <c r="E7" s="1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5"/>
      <c r="R7" s="15"/>
      <c r="S7" s="15"/>
      <c r="T7" s="15"/>
      <c r="V7" s="290" t="s">
        <v>48</v>
      </c>
      <c r="W7" s="290"/>
      <c r="X7" s="290"/>
      <c r="Y7" s="290"/>
    </row>
    <row r="8" spans="1:28" s="53" customFormat="1" ht="10.5" customHeight="1">
      <c r="A8" s="282">
        <v>11</v>
      </c>
      <c r="B8" s="136">
        <v>0</v>
      </c>
      <c r="C8" s="137"/>
      <c r="D8" s="138"/>
      <c r="E8" s="272">
        <v>1</v>
      </c>
      <c r="F8" s="274" t="s">
        <v>78</v>
      </c>
      <c r="G8" s="139"/>
      <c r="H8" s="77"/>
      <c r="I8" s="272">
        <v>1</v>
      </c>
      <c r="J8" s="274" t="str">
        <f>F8</f>
        <v>Norbert Aunapuu (Vändra SKP)</v>
      </c>
      <c r="K8" s="139">
        <v>0</v>
      </c>
      <c r="L8" s="77"/>
      <c r="M8" s="77"/>
      <c r="N8" s="84"/>
      <c r="O8" s="77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28" s="53" customFormat="1" ht="10.5" customHeight="1" thickBot="1">
      <c r="A9" s="283"/>
      <c r="B9" s="140">
        <v>2</v>
      </c>
      <c r="C9" s="141">
        <v>10</v>
      </c>
      <c r="D9" s="138"/>
      <c r="E9" s="273"/>
      <c r="F9" s="275"/>
      <c r="G9" s="139"/>
      <c r="H9" s="84"/>
      <c r="I9" s="273"/>
      <c r="J9" s="275"/>
      <c r="K9" s="139">
        <v>2</v>
      </c>
      <c r="L9" s="77"/>
      <c r="M9" s="272">
        <f>IF(K8="","",IF(K8&lt;2,I11,I8))</f>
        <v>2</v>
      </c>
      <c r="N9" s="274" t="str">
        <f>IF(K8="","",IF(K8&lt;2,J11,J8))</f>
        <v>Jako Kivimägi (Põltsamaa SK)</v>
      </c>
      <c r="O9" s="139">
        <v>0</v>
      </c>
      <c r="P9" s="76"/>
      <c r="Q9" s="76"/>
      <c r="R9" s="77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28" s="53" customFormat="1" ht="10.5" customHeight="1" thickBot="1">
      <c r="A10" s="84"/>
      <c r="B10" s="77"/>
      <c r="C10" s="77"/>
      <c r="D10" s="138"/>
      <c r="E10" s="84"/>
      <c r="F10" s="132"/>
      <c r="G10" s="77"/>
      <c r="H10" s="84"/>
      <c r="I10" s="84"/>
      <c r="J10" s="132"/>
      <c r="K10" s="77"/>
      <c r="L10" s="77"/>
      <c r="M10" s="273"/>
      <c r="N10" s="275"/>
      <c r="O10" s="139">
        <v>0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s="53" customFormat="1" ht="10.5" customHeight="1">
      <c r="A11" s="282">
        <v>5</v>
      </c>
      <c r="B11" s="136"/>
      <c r="C11" s="137"/>
      <c r="D11" s="138"/>
      <c r="E11" s="272">
        <v>2</v>
      </c>
      <c r="F11" s="274" t="s">
        <v>79</v>
      </c>
      <c r="G11" s="139"/>
      <c r="H11" s="84"/>
      <c r="I11" s="272">
        <v>2</v>
      </c>
      <c r="J11" s="274" t="str">
        <f>F11</f>
        <v>Jako Kivimägi (Põltsamaa SK)</v>
      </c>
      <c r="K11" s="139">
        <v>5</v>
      </c>
      <c r="L11" s="77"/>
      <c r="M11" s="76"/>
      <c r="N11" s="133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</row>
    <row r="12" spans="1:28" s="53" customFormat="1" ht="10.5" customHeight="1" thickBot="1">
      <c r="A12" s="283"/>
      <c r="B12" s="140"/>
      <c r="C12" s="141"/>
      <c r="D12" s="138"/>
      <c r="E12" s="273"/>
      <c r="F12" s="275"/>
      <c r="G12" s="139"/>
      <c r="H12" s="77"/>
      <c r="I12" s="273"/>
      <c r="J12" s="275"/>
      <c r="K12" s="139">
        <v>10</v>
      </c>
      <c r="L12" s="77"/>
      <c r="M12" s="76"/>
      <c r="N12" s="133"/>
      <c r="O12" s="76"/>
      <c r="P12" s="76"/>
      <c r="Q12" s="272">
        <f>IF(O9="","",IF(O9&lt;2,M16,M9))</f>
        <v>3</v>
      </c>
      <c r="R12" s="274" t="str">
        <f>IF(O9="","",IF(O9&lt;2,N16,N9))</f>
        <v>Elar Hani (Lapiti)</v>
      </c>
      <c r="S12" s="139">
        <v>4</v>
      </c>
      <c r="T12" s="76"/>
      <c r="U12" s="76"/>
      <c r="V12" s="76"/>
      <c r="W12" s="76"/>
      <c r="X12" s="76"/>
      <c r="Y12" s="76"/>
      <c r="Z12" s="76"/>
      <c r="AA12" s="76"/>
      <c r="AB12" s="76"/>
    </row>
    <row r="13" spans="1:28" s="53" customFormat="1" ht="10.5" customHeight="1" thickBot="1">
      <c r="A13" s="84"/>
      <c r="B13" s="77"/>
      <c r="C13" s="77"/>
      <c r="D13" s="138"/>
      <c r="E13" s="84"/>
      <c r="F13" s="132"/>
      <c r="G13" s="77"/>
      <c r="H13" s="77"/>
      <c r="I13" s="84"/>
      <c r="J13" s="132"/>
      <c r="K13" s="77"/>
      <c r="L13" s="77"/>
      <c r="M13" s="76"/>
      <c r="N13" s="133"/>
      <c r="O13" s="76"/>
      <c r="P13" s="76"/>
      <c r="Q13" s="273"/>
      <c r="R13" s="275"/>
      <c r="S13" s="139">
        <v>10</v>
      </c>
      <c r="T13" s="76"/>
      <c r="U13" s="76"/>
      <c r="V13" s="76"/>
      <c r="W13" s="76"/>
      <c r="X13" s="76"/>
      <c r="Y13" s="76"/>
      <c r="Z13" s="76"/>
      <c r="AA13" s="76"/>
      <c r="AB13" s="76"/>
    </row>
    <row r="14" spans="1:28" s="53" customFormat="1" ht="10.5" customHeight="1">
      <c r="A14" s="282">
        <v>1</v>
      </c>
      <c r="B14" s="136"/>
      <c r="C14" s="137"/>
      <c r="D14" s="138"/>
      <c r="E14" s="272">
        <v>3</v>
      </c>
      <c r="F14" s="274" t="s">
        <v>80</v>
      </c>
      <c r="G14" s="139"/>
      <c r="H14" s="77"/>
      <c r="I14" s="272">
        <v>3</v>
      </c>
      <c r="J14" s="274" t="str">
        <f>F14</f>
        <v>Elar Hani (Lapiti)</v>
      </c>
      <c r="K14" s="139">
        <v>3</v>
      </c>
      <c r="L14" s="77"/>
      <c r="M14" s="76"/>
      <c r="N14" s="133"/>
      <c r="O14" s="76"/>
      <c r="P14" s="76"/>
      <c r="Q14" s="76"/>
      <c r="R14" s="133"/>
      <c r="S14" s="76"/>
      <c r="T14" s="76"/>
      <c r="U14" s="76"/>
      <c r="V14" s="76"/>
      <c r="W14" s="76"/>
      <c r="X14" s="76"/>
      <c r="Y14" s="76"/>
      <c r="Z14" s="76"/>
      <c r="AA14" s="76"/>
      <c r="AB14" s="76"/>
    </row>
    <row r="15" spans="1:28" s="53" customFormat="1" ht="10.5" customHeight="1" thickBot="1">
      <c r="A15" s="283"/>
      <c r="B15" s="140"/>
      <c r="C15" s="141"/>
      <c r="D15" s="138"/>
      <c r="E15" s="273"/>
      <c r="F15" s="275"/>
      <c r="G15" s="139"/>
      <c r="H15" s="84"/>
      <c r="I15" s="273"/>
      <c r="J15" s="275"/>
      <c r="K15" s="139">
        <v>9</v>
      </c>
      <c r="L15" s="76"/>
      <c r="M15" s="76"/>
      <c r="N15" s="133"/>
      <c r="O15" s="76"/>
      <c r="P15" s="76"/>
      <c r="Q15" s="76"/>
      <c r="R15" s="133"/>
      <c r="S15" s="76"/>
      <c r="T15" s="76"/>
      <c r="U15" s="76"/>
      <c r="V15" s="76"/>
      <c r="W15" s="76"/>
      <c r="X15" s="76"/>
      <c r="Y15" s="76"/>
      <c r="Z15" s="76"/>
      <c r="AA15" s="76"/>
      <c r="AB15" s="76"/>
    </row>
    <row r="16" spans="1:28" s="53" customFormat="1" ht="10.5" customHeight="1" thickBot="1">
      <c r="A16" s="84"/>
      <c r="B16" s="77"/>
      <c r="C16" s="77"/>
      <c r="D16" s="138"/>
      <c r="E16" s="84"/>
      <c r="F16" s="132"/>
      <c r="G16" s="77"/>
      <c r="H16" s="84"/>
      <c r="I16" s="84"/>
      <c r="J16" s="132"/>
      <c r="K16" s="77"/>
      <c r="L16" s="77"/>
      <c r="M16" s="272">
        <f>IF(K14="","",IF(K14&lt;2,I18,I14))</f>
        <v>3</v>
      </c>
      <c r="N16" s="274" t="str">
        <f>IF(K14="","",IF(K14&lt;2,J18,J14))</f>
        <v>Elar Hani (Lapiti)</v>
      </c>
      <c r="O16" s="139">
        <v>4</v>
      </c>
      <c r="P16" s="76"/>
      <c r="Q16" s="76"/>
      <c r="R16" s="133"/>
      <c r="S16" s="76"/>
      <c r="T16" s="76"/>
      <c r="U16" s="76"/>
      <c r="V16" s="76"/>
      <c r="W16" s="76"/>
      <c r="X16" s="76"/>
      <c r="Y16" s="76"/>
      <c r="Z16" s="76"/>
      <c r="AA16" s="76"/>
      <c r="AB16" s="76"/>
    </row>
    <row r="17" spans="1:28" s="53" customFormat="1" ht="10.5" customHeight="1">
      <c r="A17" s="282">
        <v>4</v>
      </c>
      <c r="B17" s="136"/>
      <c r="C17" s="137"/>
      <c r="D17" s="138"/>
      <c r="E17" s="272">
        <v>4</v>
      </c>
      <c r="F17" s="274" t="s">
        <v>81</v>
      </c>
      <c r="G17" s="143">
        <v>3</v>
      </c>
      <c r="H17" s="84"/>
      <c r="I17" s="76"/>
      <c r="J17" s="133"/>
      <c r="K17" s="76"/>
      <c r="L17" s="77"/>
      <c r="M17" s="273"/>
      <c r="N17" s="275"/>
      <c r="O17" s="139">
        <v>10</v>
      </c>
      <c r="P17" s="76"/>
      <c r="Q17" s="76"/>
      <c r="R17" s="133"/>
      <c r="S17" s="76"/>
      <c r="T17" s="76"/>
      <c r="U17" s="76"/>
      <c r="V17" s="76"/>
      <c r="W17" s="76"/>
      <c r="X17" s="76"/>
      <c r="Y17" s="76"/>
      <c r="Z17" s="76"/>
      <c r="AA17" s="76"/>
      <c r="AB17" s="76"/>
    </row>
    <row r="18" spans="1:28" s="53" customFormat="1" ht="10.5" customHeight="1" thickBot="1">
      <c r="A18" s="283"/>
      <c r="B18" s="140"/>
      <c r="C18" s="141"/>
      <c r="D18" s="138"/>
      <c r="E18" s="273"/>
      <c r="F18" s="275"/>
      <c r="G18" s="139">
        <v>4</v>
      </c>
      <c r="H18" s="77"/>
      <c r="I18" s="272">
        <f>IF(G17="","",IF(G17&lt;2,E20,E17))</f>
        <v>4</v>
      </c>
      <c r="J18" s="274" t="str">
        <f>IF(G17="","",IF(G17&lt;2,F20,F17))</f>
        <v>Guidas Rubezius (Leedu)</v>
      </c>
      <c r="K18" s="168">
        <v>1</v>
      </c>
      <c r="L18" s="77"/>
      <c r="M18" s="76"/>
      <c r="N18" s="133"/>
      <c r="O18" s="76"/>
      <c r="P18" s="76"/>
      <c r="Q18" s="76"/>
      <c r="R18" s="133"/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1:28" s="53" customFormat="1" ht="10.5" customHeight="1" thickBot="1">
      <c r="A19" s="84"/>
      <c r="B19" s="77"/>
      <c r="C19" s="77"/>
      <c r="D19" s="138"/>
      <c r="E19" s="84"/>
      <c r="F19" s="132"/>
      <c r="G19" s="77"/>
      <c r="H19" s="77"/>
      <c r="I19" s="273"/>
      <c r="J19" s="275"/>
      <c r="K19" s="142">
        <v>1</v>
      </c>
      <c r="L19" s="77"/>
      <c r="M19" s="76"/>
      <c r="N19" s="133"/>
      <c r="O19" s="76"/>
      <c r="P19" s="76"/>
      <c r="Q19" s="76"/>
      <c r="R19" s="133"/>
      <c r="S19" s="76"/>
      <c r="T19" s="76"/>
      <c r="U19" s="76"/>
      <c r="V19" s="76"/>
      <c r="W19" s="76"/>
      <c r="X19" s="76"/>
      <c r="Y19" s="76"/>
      <c r="Z19" s="76"/>
      <c r="AA19" s="76"/>
      <c r="AB19" s="76"/>
    </row>
    <row r="20" spans="1:28" s="53" customFormat="1" ht="10.5" customHeight="1">
      <c r="A20" s="282">
        <v>8</v>
      </c>
      <c r="B20" s="136">
        <v>1</v>
      </c>
      <c r="C20" s="137"/>
      <c r="D20" s="138"/>
      <c r="E20" s="272">
        <v>5</v>
      </c>
      <c r="F20" s="274" t="s">
        <v>82</v>
      </c>
      <c r="G20" s="139">
        <v>1</v>
      </c>
      <c r="H20" s="77"/>
      <c r="I20" s="76"/>
      <c r="J20" s="133"/>
      <c r="K20" s="76"/>
      <c r="L20" s="76"/>
      <c r="M20" s="76"/>
      <c r="N20" s="133"/>
      <c r="O20" s="76"/>
      <c r="P20" s="76"/>
      <c r="Q20" s="76"/>
      <c r="R20" s="133"/>
      <c r="S20" s="76"/>
      <c r="T20" s="76"/>
      <c r="U20" s="76"/>
      <c r="V20" s="76"/>
      <c r="W20" s="76"/>
      <c r="X20" s="76"/>
      <c r="Y20" s="76"/>
      <c r="Z20" s="76"/>
      <c r="AA20" s="76"/>
      <c r="AB20" s="76"/>
    </row>
    <row r="21" spans="1:28" s="53" customFormat="1" ht="10.5" customHeight="1" thickBot="1">
      <c r="A21" s="283"/>
      <c r="B21" s="140">
        <v>3</v>
      </c>
      <c r="C21" s="141">
        <v>4</v>
      </c>
      <c r="D21" s="138"/>
      <c r="E21" s="273"/>
      <c r="F21" s="275"/>
      <c r="G21" s="139">
        <v>3</v>
      </c>
      <c r="H21" s="76"/>
      <c r="I21" s="76"/>
      <c r="J21" s="133"/>
      <c r="K21" s="76"/>
      <c r="L21" s="76"/>
      <c r="M21" s="76"/>
      <c r="N21" s="133"/>
      <c r="O21" s="76"/>
      <c r="P21" s="76"/>
      <c r="Q21" s="76"/>
      <c r="R21" s="133"/>
      <c r="S21" s="76"/>
      <c r="T21" s="76"/>
      <c r="U21" s="76"/>
      <c r="V21" s="76"/>
      <c r="W21" s="77"/>
      <c r="X21" s="77"/>
      <c r="Y21" s="76"/>
      <c r="Z21" s="76"/>
      <c r="AA21" s="76"/>
      <c r="AB21" s="76"/>
    </row>
    <row r="22" spans="1:28" s="53" customFormat="1" ht="10.5" customHeight="1" thickBot="1">
      <c r="A22" s="84"/>
      <c r="B22" s="77"/>
      <c r="C22" s="77"/>
      <c r="D22" s="138"/>
      <c r="E22" s="84"/>
      <c r="F22" s="132"/>
      <c r="G22" s="77"/>
      <c r="H22" s="76"/>
      <c r="I22" s="76"/>
      <c r="J22" s="133"/>
      <c r="K22" s="76"/>
      <c r="L22" s="76"/>
      <c r="M22" s="76"/>
      <c r="N22" s="133"/>
      <c r="O22" s="76"/>
      <c r="P22" s="76"/>
      <c r="Q22" s="76"/>
      <c r="R22" s="133"/>
      <c r="S22" s="76"/>
      <c r="T22" s="76"/>
      <c r="U22" s="272">
        <f>IF(S12="","",IF(S12&lt;2,Q33,Q12))</f>
        <v>3</v>
      </c>
      <c r="V22" s="274" t="str">
        <f>IF(S12="","",IF(S12&lt;2,R33,R12))</f>
        <v>Elar Hani (Lapiti)</v>
      </c>
      <c r="W22" s="77"/>
      <c r="X22" s="77"/>
      <c r="Y22" s="76"/>
      <c r="Z22" s="76"/>
      <c r="AA22" s="76"/>
      <c r="AB22" s="76"/>
    </row>
    <row r="23" spans="1:28" s="53" customFormat="1" ht="10.5" customHeight="1">
      <c r="A23" s="282">
        <v>12</v>
      </c>
      <c r="B23" s="136">
        <v>0</v>
      </c>
      <c r="C23" s="137"/>
      <c r="D23" s="138"/>
      <c r="E23" s="272">
        <v>6</v>
      </c>
      <c r="F23" s="274" t="s">
        <v>83</v>
      </c>
      <c r="G23" s="139">
        <v>0</v>
      </c>
      <c r="H23" s="77"/>
      <c r="I23" s="76"/>
      <c r="J23" s="133"/>
      <c r="K23" s="76"/>
      <c r="L23" s="76"/>
      <c r="M23" s="76"/>
      <c r="N23" s="133"/>
      <c r="O23" s="76"/>
      <c r="P23" s="77"/>
      <c r="Q23" s="77"/>
      <c r="R23" s="132"/>
      <c r="S23" s="77"/>
      <c r="T23" s="77"/>
      <c r="U23" s="273"/>
      <c r="V23" s="275"/>
      <c r="W23" s="77"/>
      <c r="X23" s="76"/>
      <c r="Y23" s="76"/>
      <c r="Z23" s="76"/>
      <c r="AA23" s="76"/>
      <c r="AB23" s="76"/>
    </row>
    <row r="24" spans="1:28" s="53" customFormat="1" ht="10.5" customHeight="1" thickBot="1">
      <c r="A24" s="283"/>
      <c r="B24" s="140">
        <v>0</v>
      </c>
      <c r="C24" s="141">
        <v>10</v>
      </c>
      <c r="D24" s="138"/>
      <c r="E24" s="273"/>
      <c r="F24" s="275"/>
      <c r="G24" s="139">
        <v>0</v>
      </c>
      <c r="H24" s="84"/>
      <c r="I24" s="272">
        <f>IF(G23="","",IF(G23&lt;2,E26,E23))</f>
        <v>7</v>
      </c>
      <c r="J24" s="274" t="str">
        <f>IF(G23="","",IF(G23&lt;2,F26,F23))</f>
        <v>Dovydas Bušeckas (Leedu)</v>
      </c>
      <c r="K24" s="139">
        <v>0</v>
      </c>
      <c r="L24" s="76"/>
      <c r="M24" s="76"/>
      <c r="N24" s="133"/>
      <c r="O24" s="76"/>
      <c r="P24" s="77"/>
      <c r="Q24" s="76"/>
      <c r="R24" s="133"/>
      <c r="S24" s="76"/>
      <c r="T24" s="77"/>
      <c r="U24" s="76"/>
      <c r="V24" s="76"/>
      <c r="W24" s="77"/>
      <c r="X24" s="76"/>
      <c r="Y24" s="76"/>
      <c r="Z24" s="76"/>
      <c r="AA24" s="76"/>
      <c r="AB24" s="76"/>
    </row>
    <row r="25" spans="1:28" s="53" customFormat="1" ht="10.5" customHeight="1" thickBot="1">
      <c r="A25" s="84"/>
      <c r="B25" s="77"/>
      <c r="C25" s="77"/>
      <c r="D25" s="138"/>
      <c r="E25" s="84"/>
      <c r="F25" s="132"/>
      <c r="G25" s="77"/>
      <c r="H25" s="84"/>
      <c r="I25" s="273"/>
      <c r="J25" s="275"/>
      <c r="K25" s="139">
        <v>2</v>
      </c>
      <c r="L25" s="76"/>
      <c r="M25" s="76"/>
      <c r="N25" s="133"/>
      <c r="O25" s="76"/>
      <c r="P25" s="77"/>
      <c r="Q25" s="76"/>
      <c r="R25" s="133"/>
      <c r="S25" s="76"/>
      <c r="T25" s="77"/>
      <c r="U25" s="77"/>
      <c r="V25" s="77"/>
      <c r="W25" s="77"/>
      <c r="X25" s="76"/>
      <c r="Y25" s="76"/>
      <c r="Z25" s="76"/>
      <c r="AA25" s="76"/>
      <c r="AB25" s="76"/>
    </row>
    <row r="26" spans="1:28" s="53" customFormat="1" ht="10.5" customHeight="1">
      <c r="A26" s="282">
        <v>7</v>
      </c>
      <c r="B26" s="136">
        <v>9</v>
      </c>
      <c r="C26" s="137"/>
      <c r="D26" s="138"/>
      <c r="E26" s="272">
        <v>7</v>
      </c>
      <c r="F26" s="274" t="s">
        <v>84</v>
      </c>
      <c r="G26" s="139">
        <v>4</v>
      </c>
      <c r="H26" s="77"/>
      <c r="I26" s="76"/>
      <c r="J26" s="133"/>
      <c r="K26" s="76"/>
      <c r="L26" s="76"/>
      <c r="M26" s="76"/>
      <c r="N26" s="133"/>
      <c r="O26" s="76"/>
      <c r="P26" s="76"/>
      <c r="Q26" s="76"/>
      <c r="R26" s="133"/>
      <c r="S26" s="76"/>
      <c r="T26" s="77"/>
      <c r="U26" s="77"/>
      <c r="V26" s="77"/>
      <c r="W26" s="77"/>
      <c r="X26" s="76"/>
      <c r="Y26" s="76"/>
      <c r="Z26" s="76"/>
      <c r="AA26" s="76"/>
      <c r="AB26" s="76"/>
    </row>
    <row r="27" spans="1:28" s="53" customFormat="1" ht="10.5" customHeight="1" thickBot="1">
      <c r="A27" s="283"/>
      <c r="B27" s="140">
        <v>12</v>
      </c>
      <c r="C27" s="141">
        <v>6</v>
      </c>
      <c r="D27" s="138"/>
      <c r="E27" s="273"/>
      <c r="F27" s="275"/>
      <c r="G27" s="139">
        <v>10</v>
      </c>
      <c r="H27" s="76"/>
      <c r="I27" s="76"/>
      <c r="J27" s="133"/>
      <c r="K27" s="76"/>
      <c r="L27" s="77"/>
      <c r="M27" s="272">
        <f>IF(K24="","",IF(K24&lt;2,I30,I24))</f>
        <v>9</v>
      </c>
      <c r="N27" s="274" t="str">
        <f>IF(K24="","",IF(K24&lt;2,J30,J24))</f>
        <v>Ardi Andruse (Põltsamaa SK)</v>
      </c>
      <c r="O27" s="139">
        <v>1</v>
      </c>
      <c r="P27" s="76"/>
      <c r="Q27" s="76"/>
      <c r="R27" s="133"/>
      <c r="S27" s="76"/>
      <c r="T27" s="77"/>
      <c r="U27" s="77"/>
      <c r="V27" s="77"/>
      <c r="W27" s="77"/>
      <c r="X27" s="76"/>
      <c r="Y27" s="76"/>
      <c r="Z27" s="76"/>
      <c r="AA27" s="76"/>
      <c r="AB27" s="76"/>
    </row>
    <row r="28" spans="1:28" s="53" customFormat="1" ht="10.5" customHeight="1" thickBot="1">
      <c r="A28" s="84"/>
      <c r="B28" s="77"/>
      <c r="C28" s="77"/>
      <c r="D28" s="138"/>
      <c r="E28" s="84"/>
      <c r="F28" s="132"/>
      <c r="G28" s="77"/>
      <c r="H28" s="76"/>
      <c r="I28" s="76"/>
      <c r="J28" s="133"/>
      <c r="K28" s="76"/>
      <c r="L28" s="76"/>
      <c r="M28" s="273"/>
      <c r="N28" s="275"/>
      <c r="O28" s="139">
        <v>1</v>
      </c>
      <c r="P28" s="76"/>
      <c r="Q28" s="76"/>
      <c r="R28" s="133"/>
      <c r="S28" s="76"/>
      <c r="T28" s="77"/>
      <c r="U28" s="77"/>
      <c r="V28" s="77"/>
      <c r="W28" s="77"/>
      <c r="X28" s="76"/>
      <c r="Y28" s="76"/>
      <c r="Z28" s="76"/>
      <c r="AA28" s="76"/>
      <c r="AB28" s="76"/>
    </row>
    <row r="29" spans="1:28" s="53" customFormat="1" ht="10.5" customHeight="1">
      <c r="A29" s="282">
        <v>10</v>
      </c>
      <c r="B29" s="136">
        <v>0</v>
      </c>
      <c r="C29" s="137"/>
      <c r="D29" s="138"/>
      <c r="E29" s="272">
        <v>8</v>
      </c>
      <c r="F29" s="274" t="s">
        <v>85</v>
      </c>
      <c r="G29" s="139">
        <v>0</v>
      </c>
      <c r="H29" s="77"/>
      <c r="I29" s="76"/>
      <c r="J29" s="133"/>
      <c r="K29" s="76"/>
      <c r="L29" s="76"/>
      <c r="M29" s="76"/>
      <c r="N29" s="133"/>
      <c r="O29" s="76"/>
      <c r="P29" s="77"/>
      <c r="Q29" s="77"/>
      <c r="R29" s="132"/>
      <c r="S29" s="77"/>
      <c r="T29" s="77"/>
      <c r="U29" s="77"/>
      <c r="V29" s="77"/>
      <c r="W29" s="77"/>
      <c r="X29" s="76"/>
      <c r="Y29" s="76"/>
      <c r="Z29" s="76"/>
      <c r="AA29" s="76"/>
      <c r="AB29" s="76"/>
    </row>
    <row r="30" spans="1:28" s="53" customFormat="1" ht="10.5" customHeight="1" thickBot="1">
      <c r="A30" s="283"/>
      <c r="B30" s="140">
        <v>6</v>
      </c>
      <c r="C30" s="141">
        <v>4</v>
      </c>
      <c r="D30" s="138"/>
      <c r="E30" s="273"/>
      <c r="F30" s="275"/>
      <c r="G30" s="139">
        <v>6</v>
      </c>
      <c r="H30" s="77"/>
      <c r="I30" s="272">
        <f>IF(G29="","",IF(G29&lt;2,E32,E29))</f>
        <v>9</v>
      </c>
      <c r="J30" s="274" t="str">
        <f>IF(G29="","",IF(G29&lt;2,F32,F29))</f>
        <v>Ardi Andruse (Põltsamaa SK)</v>
      </c>
      <c r="K30" s="139">
        <v>5</v>
      </c>
      <c r="L30" s="76"/>
      <c r="M30" s="76"/>
      <c r="N30" s="133"/>
      <c r="O30" s="76"/>
      <c r="P30" s="76"/>
      <c r="Q30" s="76"/>
      <c r="R30" s="133"/>
      <c r="S30" s="76"/>
      <c r="T30" s="77"/>
      <c r="U30" s="77"/>
      <c r="V30" s="77"/>
      <c r="W30" s="77"/>
      <c r="X30" s="76"/>
      <c r="Y30" s="76"/>
      <c r="Z30" s="76"/>
      <c r="AA30" s="76"/>
      <c r="AB30" s="76"/>
    </row>
    <row r="31" spans="1:28" s="53" customFormat="1" ht="10.5" customHeight="1" thickBot="1">
      <c r="A31" s="84"/>
      <c r="B31" s="77"/>
      <c r="C31" s="77"/>
      <c r="D31" s="138"/>
      <c r="E31" s="84"/>
      <c r="F31" s="132"/>
      <c r="G31" s="77"/>
      <c r="H31" s="77"/>
      <c r="I31" s="273"/>
      <c r="J31" s="275"/>
      <c r="K31" s="139">
        <v>6</v>
      </c>
      <c r="L31" s="76"/>
      <c r="M31" s="76"/>
      <c r="N31" s="133"/>
      <c r="O31" s="76"/>
      <c r="P31" s="76"/>
      <c r="Q31" s="76"/>
      <c r="R31" s="133"/>
      <c r="S31" s="76"/>
      <c r="T31" s="77"/>
      <c r="U31" s="77"/>
      <c r="V31" s="77"/>
      <c r="W31" s="77"/>
      <c r="X31" s="76"/>
      <c r="Y31" s="76"/>
      <c r="Z31" s="76"/>
      <c r="AA31" s="76"/>
      <c r="AB31" s="76"/>
    </row>
    <row r="32" spans="1:28" s="53" customFormat="1" ht="10.5" customHeight="1">
      <c r="A32" s="282">
        <v>5</v>
      </c>
      <c r="B32" s="136"/>
      <c r="C32" s="137"/>
      <c r="D32" s="138"/>
      <c r="E32" s="272">
        <v>9</v>
      </c>
      <c r="F32" s="274" t="s">
        <v>86</v>
      </c>
      <c r="G32" s="139">
        <v>5</v>
      </c>
      <c r="H32" s="77"/>
      <c r="I32" s="85"/>
      <c r="J32" s="132"/>
      <c r="K32" s="84"/>
      <c r="L32" s="76"/>
      <c r="M32" s="144"/>
      <c r="N32" s="132"/>
      <c r="O32" s="77"/>
      <c r="P32" s="77"/>
      <c r="Q32" s="77"/>
      <c r="R32" s="132"/>
      <c r="S32" s="77"/>
      <c r="T32" s="77"/>
      <c r="U32" s="77"/>
      <c r="V32" s="77"/>
      <c r="W32" s="77"/>
      <c r="X32" s="76"/>
      <c r="Y32" s="76"/>
      <c r="Z32" s="76"/>
      <c r="AA32" s="76"/>
      <c r="AB32" s="76"/>
    </row>
    <row r="33" spans="1:28" s="53" customFormat="1" ht="10.5" customHeight="1" thickBot="1">
      <c r="A33" s="283"/>
      <c r="B33" s="140"/>
      <c r="C33" s="141"/>
      <c r="D33" s="138"/>
      <c r="E33" s="273"/>
      <c r="F33" s="275"/>
      <c r="G33" s="139">
        <v>4</v>
      </c>
      <c r="H33" s="76"/>
      <c r="I33" s="76"/>
      <c r="J33" s="133"/>
      <c r="K33" s="76"/>
      <c r="L33" s="76"/>
      <c r="M33" s="76"/>
      <c r="N33" s="133"/>
      <c r="O33" s="76"/>
      <c r="P33" s="77"/>
      <c r="Q33" s="272">
        <f>IF(O27="","",IF(O27&lt;2,M39,M27))</f>
        <v>11</v>
      </c>
      <c r="R33" s="274" t="str">
        <f>IF(O27="","",IF(O27&lt;2,N39,N27))</f>
        <v>Aliaksandr Pauliuchenka (Valgevene)</v>
      </c>
      <c r="S33" s="139">
        <v>0</v>
      </c>
      <c r="T33" s="77"/>
      <c r="U33" s="77"/>
      <c r="V33" s="77"/>
      <c r="W33" s="77"/>
      <c r="X33" s="76"/>
      <c r="Y33" s="76"/>
      <c r="Z33" s="76"/>
      <c r="AA33" s="76"/>
      <c r="AB33" s="76"/>
    </row>
    <row r="34" spans="1:28" s="53" customFormat="1" ht="10.5" customHeight="1" thickBot="1">
      <c r="A34" s="84"/>
      <c r="B34" s="77"/>
      <c r="C34" s="77"/>
      <c r="D34" s="138"/>
      <c r="E34" s="84"/>
      <c r="F34" s="132"/>
      <c r="G34" s="77"/>
      <c r="H34" s="76"/>
      <c r="I34" s="76"/>
      <c r="J34" s="133"/>
      <c r="K34" s="76"/>
      <c r="L34" s="76"/>
      <c r="M34" s="76"/>
      <c r="N34" s="133"/>
      <c r="O34" s="76"/>
      <c r="P34" s="77"/>
      <c r="Q34" s="273"/>
      <c r="R34" s="275"/>
      <c r="S34" s="139">
        <v>0</v>
      </c>
      <c r="T34" s="77"/>
      <c r="U34" s="77"/>
      <c r="V34" s="77"/>
      <c r="W34" s="77"/>
      <c r="X34" s="76"/>
      <c r="Y34" s="76"/>
      <c r="Z34" s="76"/>
      <c r="AA34" s="76"/>
      <c r="AB34" s="76"/>
    </row>
    <row r="35" spans="1:28" s="53" customFormat="1" ht="10.5" customHeight="1">
      <c r="A35" s="282">
        <v>3</v>
      </c>
      <c r="B35" s="136"/>
      <c r="C35" s="137"/>
      <c r="D35" s="138"/>
      <c r="E35" s="272">
        <v>10</v>
      </c>
      <c r="F35" s="274" t="s">
        <v>87</v>
      </c>
      <c r="G35" s="139">
        <v>1</v>
      </c>
      <c r="H35" s="77"/>
      <c r="I35" s="85"/>
      <c r="J35" s="132"/>
      <c r="K35" s="84"/>
      <c r="L35" s="76"/>
      <c r="M35" s="144"/>
      <c r="N35" s="132"/>
      <c r="O35" s="77"/>
      <c r="P35" s="77"/>
      <c r="Q35" s="77"/>
      <c r="R35" s="77"/>
      <c r="S35" s="77"/>
      <c r="T35" s="77"/>
      <c r="U35" s="77"/>
      <c r="V35" s="77"/>
      <c r="W35" s="77"/>
      <c r="X35" s="76"/>
      <c r="Y35" s="76"/>
      <c r="Z35" s="76"/>
      <c r="AA35" s="76"/>
      <c r="AB35" s="76"/>
    </row>
    <row r="36" spans="1:28" s="53" customFormat="1" ht="10.5" customHeight="1" thickBot="1">
      <c r="A36" s="283"/>
      <c r="B36" s="140"/>
      <c r="C36" s="141"/>
      <c r="D36" s="138"/>
      <c r="E36" s="273"/>
      <c r="F36" s="275"/>
      <c r="G36" s="139">
        <v>10</v>
      </c>
      <c r="H36" s="77"/>
      <c r="I36" s="272">
        <f>IF(G35="","",IF(G35&lt;2,E38,E35))</f>
        <v>11</v>
      </c>
      <c r="J36" s="274" t="str">
        <f>IF(G35="","",IF(G35&lt;2,F38,F35))</f>
        <v>Aliaksandr Pauliuchenka (Valgevene)</v>
      </c>
      <c r="K36" s="139">
        <v>3</v>
      </c>
      <c r="L36" s="76"/>
      <c r="M36" s="76"/>
      <c r="N36" s="133"/>
      <c r="O36" s="76"/>
      <c r="P36" s="77"/>
      <c r="Q36" s="77"/>
      <c r="R36" s="77"/>
      <c r="S36" s="77"/>
      <c r="T36" s="77"/>
      <c r="U36" s="77"/>
      <c r="V36" s="77"/>
      <c r="W36" s="77"/>
      <c r="X36" s="76"/>
      <c r="Y36" s="76"/>
      <c r="Z36" s="76"/>
      <c r="AA36" s="76"/>
      <c r="AB36" s="76"/>
    </row>
    <row r="37" spans="1:28" s="53" customFormat="1" ht="10.5" customHeight="1" thickBot="1">
      <c r="A37" s="84"/>
      <c r="B37" s="77"/>
      <c r="C37" s="77"/>
      <c r="D37" s="138"/>
      <c r="E37" s="84"/>
      <c r="F37" s="132"/>
      <c r="G37" s="77"/>
      <c r="H37" s="77"/>
      <c r="I37" s="273"/>
      <c r="J37" s="275"/>
      <c r="K37" s="139">
        <v>8</v>
      </c>
      <c r="L37" s="76"/>
      <c r="M37" s="76"/>
      <c r="N37" s="133"/>
      <c r="O37" s="76"/>
      <c r="P37" s="77"/>
      <c r="Q37" s="77"/>
      <c r="R37" s="77"/>
      <c r="S37" s="77"/>
      <c r="T37" s="77"/>
      <c r="U37" s="77"/>
      <c r="V37" s="77"/>
      <c r="W37" s="77"/>
      <c r="X37" s="76"/>
      <c r="Y37" s="76"/>
      <c r="Z37" s="76"/>
      <c r="AA37" s="76"/>
      <c r="AB37" s="76"/>
    </row>
    <row r="38" spans="1:28" s="53" customFormat="1" ht="10.5" customHeight="1">
      <c r="A38" s="282">
        <v>2</v>
      </c>
      <c r="B38" s="136"/>
      <c r="C38" s="137"/>
      <c r="D38" s="138"/>
      <c r="E38" s="272">
        <v>11</v>
      </c>
      <c r="F38" s="274" t="s">
        <v>88</v>
      </c>
      <c r="G38" s="139">
        <v>3</v>
      </c>
      <c r="H38" s="77"/>
      <c r="I38" s="85"/>
      <c r="J38" s="132"/>
      <c r="K38" s="84"/>
      <c r="L38" s="76"/>
      <c r="M38" s="144"/>
      <c r="N38" s="132"/>
      <c r="O38" s="77"/>
      <c r="P38" s="77"/>
      <c r="Q38" s="77"/>
      <c r="R38" s="77"/>
      <c r="S38" s="77"/>
      <c r="T38" s="77"/>
      <c r="U38" s="77"/>
      <c r="V38" s="77"/>
      <c r="W38" s="77"/>
      <c r="X38" s="76"/>
      <c r="Y38" s="76"/>
      <c r="Z38" s="76"/>
      <c r="AA38" s="76"/>
      <c r="AB38" s="76"/>
    </row>
    <row r="39" spans="1:28" s="53" customFormat="1" ht="10.5" customHeight="1" thickBot="1">
      <c r="A39" s="283"/>
      <c r="B39" s="140"/>
      <c r="C39" s="141"/>
      <c r="D39" s="138"/>
      <c r="E39" s="273"/>
      <c r="F39" s="275"/>
      <c r="G39" s="139">
        <v>12</v>
      </c>
      <c r="H39" s="76"/>
      <c r="I39" s="76"/>
      <c r="J39" s="133"/>
      <c r="K39" s="76"/>
      <c r="L39" s="76"/>
      <c r="M39" s="272">
        <f>IF(K36="","",IF(K36&lt;2,I42,I36))</f>
        <v>11</v>
      </c>
      <c r="N39" s="274" t="str">
        <f>IF(K36="","",IF(K36&lt;2,J42,J36))</f>
        <v>Aliaksandr Pauliuchenka (Valgevene)</v>
      </c>
      <c r="O39" s="139">
        <v>4</v>
      </c>
      <c r="P39" s="77"/>
      <c r="Q39" s="77"/>
      <c r="R39" s="77"/>
      <c r="S39" s="77"/>
      <c r="T39" s="77"/>
      <c r="U39" s="77"/>
      <c r="V39" s="77"/>
      <c r="W39" s="77"/>
      <c r="X39" s="76"/>
      <c r="Y39" s="76"/>
      <c r="Z39" s="76"/>
      <c r="AA39" s="76"/>
      <c r="AB39" s="76"/>
    </row>
    <row r="40" spans="1:28" s="53" customFormat="1" ht="10.5" customHeight="1" thickBot="1">
      <c r="A40" s="84"/>
      <c r="B40" s="77"/>
      <c r="C40" s="77"/>
      <c r="D40" s="138"/>
      <c r="E40" s="84"/>
      <c r="F40" s="132"/>
      <c r="G40" s="77"/>
      <c r="H40" s="76"/>
      <c r="I40" s="76"/>
      <c r="J40" s="133"/>
      <c r="K40" s="76"/>
      <c r="L40" s="76"/>
      <c r="M40" s="273"/>
      <c r="N40" s="275"/>
      <c r="O40" s="139">
        <v>11</v>
      </c>
      <c r="P40" s="77"/>
      <c r="Q40" s="77"/>
      <c r="R40" s="77"/>
      <c r="S40" s="77"/>
      <c r="T40" s="77"/>
      <c r="U40" s="77"/>
      <c r="V40" s="77"/>
      <c r="W40" s="77"/>
      <c r="X40" s="76"/>
      <c r="Y40" s="76"/>
      <c r="Z40" s="76"/>
      <c r="AA40" s="76"/>
      <c r="AB40" s="76"/>
    </row>
    <row r="41" spans="1:28" s="53" customFormat="1" ht="10.5" customHeight="1">
      <c r="A41" s="282">
        <v>9</v>
      </c>
      <c r="B41" s="136">
        <v>1</v>
      </c>
      <c r="C41" s="137"/>
      <c r="D41" s="138"/>
      <c r="E41" s="272">
        <v>12</v>
      </c>
      <c r="F41" s="274" t="s">
        <v>89</v>
      </c>
      <c r="G41" s="139">
        <v>1</v>
      </c>
      <c r="H41" s="77"/>
      <c r="I41" s="85"/>
      <c r="J41" s="132"/>
      <c r="K41" s="84"/>
      <c r="L41" s="76"/>
      <c r="M41" s="14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6"/>
      <c r="Y41" s="76"/>
      <c r="Z41" s="76"/>
      <c r="AA41" s="76"/>
      <c r="AB41" s="76"/>
    </row>
    <row r="42" spans="1:28" s="53" customFormat="1" ht="10.5" customHeight="1" thickBot="1">
      <c r="A42" s="283"/>
      <c r="B42" s="140">
        <v>2</v>
      </c>
      <c r="C42" s="141">
        <v>6</v>
      </c>
      <c r="D42" s="138"/>
      <c r="E42" s="273"/>
      <c r="F42" s="275"/>
      <c r="G42" s="139">
        <v>2</v>
      </c>
      <c r="H42" s="77"/>
      <c r="I42" s="272">
        <f>IF(G41="","",IF(G41&lt;2,E44,E41))</f>
        <v>13</v>
      </c>
      <c r="J42" s="274" t="str">
        <f>IF(G41="","",IF(G41&lt;2,F44,F41))</f>
        <v>Alan Amirov (Läti)</v>
      </c>
      <c r="K42" s="139">
        <v>1</v>
      </c>
      <c r="L42" s="76"/>
      <c r="M42" s="14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6"/>
      <c r="Y42" s="76"/>
      <c r="Z42" s="76"/>
      <c r="AA42" s="76"/>
      <c r="AB42" s="76"/>
    </row>
    <row r="43" spans="1:28" s="53" customFormat="1" ht="10.5" customHeight="1" thickBot="1">
      <c r="A43" s="84"/>
      <c r="B43" s="77"/>
      <c r="C43" s="77"/>
      <c r="D43" s="138"/>
      <c r="E43" s="84"/>
      <c r="F43" s="132"/>
      <c r="G43" s="77"/>
      <c r="H43" s="77"/>
      <c r="I43" s="273"/>
      <c r="J43" s="275"/>
      <c r="K43" s="139">
        <v>6</v>
      </c>
      <c r="L43" s="76"/>
      <c r="M43" s="14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6"/>
      <c r="Y43" s="76"/>
      <c r="Z43" s="76"/>
      <c r="AA43" s="76"/>
      <c r="AB43" s="76"/>
    </row>
    <row r="44" spans="1:28" s="53" customFormat="1" ht="10.5" customHeight="1" thickBot="1">
      <c r="A44" s="282" t="s">
        <v>208</v>
      </c>
      <c r="B44" s="136"/>
      <c r="C44" s="137"/>
      <c r="D44" s="138"/>
      <c r="E44" s="272">
        <v>13</v>
      </c>
      <c r="F44" s="274" t="s">
        <v>90</v>
      </c>
      <c r="G44" s="139">
        <v>3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84"/>
      <c r="W44" s="84"/>
      <c r="X44" s="76"/>
      <c r="Y44" s="76"/>
      <c r="Z44" s="76"/>
      <c r="AA44" s="76"/>
      <c r="AB44" s="76"/>
    </row>
    <row r="45" spans="1:29" s="53" customFormat="1" ht="12" customHeight="1" thickBot="1">
      <c r="A45" s="283"/>
      <c r="B45" s="140"/>
      <c r="C45" s="141"/>
      <c r="D45" s="138"/>
      <c r="E45" s="273"/>
      <c r="F45" s="275"/>
      <c r="G45" s="139">
        <v>6</v>
      </c>
      <c r="H45" s="76"/>
      <c r="I45" s="76"/>
      <c r="J45" s="76"/>
      <c r="K45" s="76"/>
      <c r="L45" s="148"/>
      <c r="M45" s="102"/>
      <c r="N45" s="149"/>
      <c r="O45" s="150"/>
      <c r="P45" s="150"/>
      <c r="Q45" s="150"/>
      <c r="R45" s="150"/>
      <c r="S45" s="150"/>
      <c r="T45" s="150"/>
      <c r="U45" s="150"/>
      <c r="V45" s="150"/>
      <c r="W45" s="150"/>
      <c r="X45" s="102"/>
      <c r="Y45" s="151"/>
      <c r="Z45" s="151"/>
      <c r="AA45" s="151"/>
      <c r="AB45" s="152"/>
      <c r="AC45" s="94"/>
    </row>
    <row r="46" spans="1:29" s="53" customFormat="1" ht="11.25" customHeight="1" thickBot="1">
      <c r="A46" s="76"/>
      <c r="B46" s="77"/>
      <c r="C46" s="77"/>
      <c r="D46" s="76"/>
      <c r="E46" s="76"/>
      <c r="F46" s="76"/>
      <c r="G46" s="76"/>
      <c r="H46" s="76"/>
      <c r="I46" s="76"/>
      <c r="J46" s="76"/>
      <c r="K46" s="76"/>
      <c r="L46" s="153"/>
      <c r="M46" s="323" t="s">
        <v>38</v>
      </c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5"/>
      <c r="AA46" s="92"/>
      <c r="AB46" s="159"/>
      <c r="AC46" s="122"/>
    </row>
    <row r="47" spans="1:29" s="53" customFormat="1" ht="11.25" customHeight="1">
      <c r="A47" s="76"/>
      <c r="B47" s="77"/>
      <c r="C47" s="77"/>
      <c r="D47" s="76"/>
      <c r="E47" s="76"/>
      <c r="F47" s="117" t="s">
        <v>180</v>
      </c>
      <c r="G47" s="76"/>
      <c r="H47" s="76"/>
      <c r="I47" s="76"/>
      <c r="J47" s="76"/>
      <c r="K47" s="76"/>
      <c r="L47" s="153"/>
      <c r="M47" s="308" t="s">
        <v>36</v>
      </c>
      <c r="N47" s="309"/>
      <c r="O47" s="309"/>
      <c r="P47" s="309"/>
      <c r="Q47" s="309"/>
      <c r="R47" s="310"/>
      <c r="S47" s="99"/>
      <c r="T47" s="92"/>
      <c r="U47" s="308" t="s">
        <v>37</v>
      </c>
      <c r="V47" s="309"/>
      <c r="W47" s="309"/>
      <c r="X47" s="309"/>
      <c r="Y47" s="309"/>
      <c r="Z47" s="310"/>
      <c r="AA47" s="92"/>
      <c r="AB47" s="159"/>
      <c r="AC47" s="122"/>
    </row>
    <row r="48" spans="1:29" s="53" customFormat="1" ht="10.5" customHeight="1" thickBot="1">
      <c r="A48" s="76"/>
      <c r="B48" s="77"/>
      <c r="C48" s="77"/>
      <c r="D48" s="76"/>
      <c r="E48" s="272">
        <v>4</v>
      </c>
      <c r="F48" s="274" t="s">
        <v>81</v>
      </c>
      <c r="G48" s="145">
        <v>0</v>
      </c>
      <c r="H48" s="92"/>
      <c r="I48" s="92"/>
      <c r="J48" s="92"/>
      <c r="K48" s="76"/>
      <c r="L48" s="153"/>
      <c r="M48" s="279"/>
      <c r="N48" s="280"/>
      <c r="O48" s="280"/>
      <c r="P48" s="280"/>
      <c r="Q48" s="280"/>
      <c r="R48" s="281"/>
      <c r="S48" s="99"/>
      <c r="T48" s="92"/>
      <c r="U48" s="279"/>
      <c r="V48" s="280"/>
      <c r="W48" s="280"/>
      <c r="X48" s="280"/>
      <c r="Y48" s="280"/>
      <c r="Z48" s="281"/>
      <c r="AA48" s="99"/>
      <c r="AB48" s="159"/>
      <c r="AC48" s="122"/>
    </row>
    <row r="49" spans="1:29" ht="10.5" customHeight="1">
      <c r="A49" s="4"/>
      <c r="B49" s="8"/>
      <c r="C49" s="8"/>
      <c r="D49" s="4"/>
      <c r="E49" s="273"/>
      <c r="F49" s="275"/>
      <c r="G49" s="145">
        <v>0</v>
      </c>
      <c r="H49" s="92"/>
      <c r="I49" s="272">
        <f>IF(G48="","",IF(G48&lt;2,E51,E48))</f>
        <v>10</v>
      </c>
      <c r="J49" s="274" t="str">
        <f>IF(G48="","",IF(G48&lt;2,F51,F48))</f>
        <v>Igor Drozdovich (Valgevene)</v>
      </c>
      <c r="K49" s="4"/>
      <c r="L49" s="153"/>
      <c r="M49" s="99"/>
      <c r="N49" s="99"/>
      <c r="O49" s="99"/>
      <c r="P49" s="99"/>
      <c r="Q49" s="99"/>
      <c r="R49" s="99"/>
      <c r="S49" s="99"/>
      <c r="T49" s="92"/>
      <c r="U49" s="99"/>
      <c r="V49" s="99"/>
      <c r="W49" s="99"/>
      <c r="X49" s="99"/>
      <c r="Y49" s="99"/>
      <c r="Z49" s="99"/>
      <c r="AA49" s="99"/>
      <c r="AB49" s="159"/>
      <c r="AC49" s="122"/>
    </row>
    <row r="50" spans="1:29" ht="10.5" customHeight="1">
      <c r="A50" s="4"/>
      <c r="B50" s="8"/>
      <c r="C50" s="8"/>
      <c r="D50" s="4"/>
      <c r="E50" s="92"/>
      <c r="F50" s="135"/>
      <c r="G50" s="78"/>
      <c r="H50" s="92"/>
      <c r="I50" s="273"/>
      <c r="J50" s="275"/>
      <c r="K50" s="4"/>
      <c r="L50" s="156"/>
      <c r="M50" s="272"/>
      <c r="N50" s="274"/>
      <c r="O50" s="145"/>
      <c r="P50" s="92"/>
      <c r="Q50" s="92"/>
      <c r="R50" s="92"/>
      <c r="S50" s="92"/>
      <c r="T50" s="92"/>
      <c r="U50" s="272">
        <v>10</v>
      </c>
      <c r="V50" s="274" t="s">
        <v>87</v>
      </c>
      <c r="W50" s="145">
        <v>5</v>
      </c>
      <c r="X50" s="92"/>
      <c r="Y50" s="92"/>
      <c r="Z50" s="92"/>
      <c r="AA50" s="92"/>
      <c r="AB50" s="160"/>
      <c r="AC50" s="118"/>
    </row>
    <row r="51" spans="1:29" ht="10.5" customHeight="1" thickBot="1">
      <c r="A51" s="4"/>
      <c r="B51" s="8"/>
      <c r="C51" s="8"/>
      <c r="D51" s="4"/>
      <c r="E51" s="272">
        <v>10</v>
      </c>
      <c r="F51" s="274" t="s">
        <v>87</v>
      </c>
      <c r="G51" s="145">
        <v>5</v>
      </c>
      <c r="H51" s="92"/>
      <c r="I51" s="8"/>
      <c r="J51" s="161"/>
      <c r="K51" s="4"/>
      <c r="L51" s="156"/>
      <c r="M51" s="273"/>
      <c r="N51" s="275"/>
      <c r="O51" s="145"/>
      <c r="P51" s="92"/>
      <c r="Q51" s="272">
        <v>4</v>
      </c>
      <c r="R51" s="274" t="s">
        <v>81</v>
      </c>
      <c r="S51" s="145">
        <v>5</v>
      </c>
      <c r="T51" s="92"/>
      <c r="U51" s="273"/>
      <c r="V51" s="275"/>
      <c r="W51" s="145">
        <v>6</v>
      </c>
      <c r="X51" s="92"/>
      <c r="Y51" s="272">
        <f>IF(W50="","",IF(W50&lt;2,U53,U50))</f>
        <v>10</v>
      </c>
      <c r="Z51" s="274" t="str">
        <f>IF(W50="","",IF(W50&lt;2,V53,V50))</f>
        <v>Igor Drozdovich (Valgevene)</v>
      </c>
      <c r="AA51" s="145">
        <v>5</v>
      </c>
      <c r="AB51" s="160"/>
      <c r="AC51" s="118"/>
    </row>
    <row r="52" spans="1:29" ht="10.5" customHeight="1">
      <c r="A52" s="4"/>
      <c r="B52" s="8"/>
      <c r="C52" s="8"/>
      <c r="D52" s="4"/>
      <c r="E52" s="273"/>
      <c r="F52" s="275"/>
      <c r="G52" s="145">
        <v>4</v>
      </c>
      <c r="H52" s="78"/>
      <c r="I52" s="268" t="s">
        <v>40</v>
      </c>
      <c r="J52" s="269"/>
      <c r="K52" s="4"/>
      <c r="L52" s="156"/>
      <c r="M52" s="92"/>
      <c r="N52" s="135"/>
      <c r="O52" s="78"/>
      <c r="P52" s="92"/>
      <c r="Q52" s="273"/>
      <c r="R52" s="275"/>
      <c r="S52" s="145">
        <v>8</v>
      </c>
      <c r="T52" s="92"/>
      <c r="U52" s="92"/>
      <c r="V52" s="135"/>
      <c r="W52" s="78"/>
      <c r="X52" s="92"/>
      <c r="Y52" s="273"/>
      <c r="Z52" s="275"/>
      <c r="AA52" s="145">
        <v>4</v>
      </c>
      <c r="AB52" s="160"/>
      <c r="AC52" s="118"/>
    </row>
    <row r="53" spans="1:29" ht="10.5" customHeight="1" thickBot="1">
      <c r="A53" s="4"/>
      <c r="B53" s="8"/>
      <c r="C53" s="8"/>
      <c r="D53" s="4"/>
      <c r="E53" s="12"/>
      <c r="F53" s="13"/>
      <c r="G53" s="92"/>
      <c r="H53" s="8"/>
      <c r="I53" s="270"/>
      <c r="J53" s="271"/>
      <c r="K53" s="4"/>
      <c r="L53" s="156"/>
      <c r="M53" s="272"/>
      <c r="N53" s="274"/>
      <c r="O53" s="145"/>
      <c r="P53" s="92"/>
      <c r="Q53" s="8"/>
      <c r="R53" s="161"/>
      <c r="S53" s="78"/>
      <c r="T53" s="92"/>
      <c r="U53" s="272">
        <v>13</v>
      </c>
      <c r="V53" s="274" t="s">
        <v>90</v>
      </c>
      <c r="W53" s="145" t="s">
        <v>208</v>
      </c>
      <c r="X53" s="78"/>
      <c r="Y53" s="8"/>
      <c r="Z53" s="161"/>
      <c r="AA53" s="78"/>
      <c r="AB53" s="162"/>
      <c r="AC53" s="123"/>
    </row>
    <row r="54" spans="1:29" ht="13.5" customHeight="1">
      <c r="A54" s="4"/>
      <c r="B54" s="8"/>
      <c r="C54" s="8"/>
      <c r="D54" s="4"/>
      <c r="E54" s="4"/>
      <c r="G54" s="4"/>
      <c r="H54" s="4"/>
      <c r="I54" s="4"/>
      <c r="J54" s="4"/>
      <c r="K54" s="4"/>
      <c r="L54" s="156"/>
      <c r="M54" s="273"/>
      <c r="N54" s="275"/>
      <c r="O54" s="145"/>
      <c r="P54" s="78"/>
      <c r="Q54" s="272">
        <v>2</v>
      </c>
      <c r="R54" s="274" t="s">
        <v>79</v>
      </c>
      <c r="S54" s="145">
        <v>0</v>
      </c>
      <c r="T54" s="92"/>
      <c r="U54" s="273"/>
      <c r="V54" s="275"/>
      <c r="W54" s="145">
        <v>4</v>
      </c>
      <c r="X54" s="78"/>
      <c r="Y54" s="272">
        <v>9</v>
      </c>
      <c r="Z54" s="274" t="s">
        <v>86</v>
      </c>
      <c r="AA54" s="145">
        <v>0</v>
      </c>
      <c r="AB54" s="162"/>
      <c r="AC54" s="123"/>
    </row>
    <row r="55" spans="1:29" ht="13.5" customHeight="1">
      <c r="A55" s="4"/>
      <c r="B55" s="8"/>
      <c r="C55" s="8"/>
      <c r="D55" s="4"/>
      <c r="E55" s="4"/>
      <c r="G55" s="4"/>
      <c r="H55" s="4"/>
      <c r="I55" s="4"/>
      <c r="J55" s="4"/>
      <c r="K55" s="4"/>
      <c r="L55" s="156"/>
      <c r="M55" s="12"/>
      <c r="N55" s="13"/>
      <c r="O55" s="92"/>
      <c r="P55" s="8"/>
      <c r="Q55" s="273"/>
      <c r="R55" s="275"/>
      <c r="S55" s="145">
        <v>0</v>
      </c>
      <c r="T55" s="8"/>
      <c r="U55" s="7"/>
      <c r="V55" s="146"/>
      <c r="W55" s="146"/>
      <c r="X55" s="7"/>
      <c r="Y55" s="273"/>
      <c r="Z55" s="275"/>
      <c r="AA55" s="145">
        <v>0</v>
      </c>
      <c r="AB55" s="158"/>
      <c r="AC55" s="118"/>
    </row>
    <row r="56" spans="1:29" ht="13.5" customHeight="1">
      <c r="A56" s="4"/>
      <c r="B56" s="4"/>
      <c r="C56" s="4"/>
      <c r="D56" s="4"/>
      <c r="E56" s="4"/>
      <c r="G56" s="4"/>
      <c r="H56" s="4"/>
      <c r="I56" s="4"/>
      <c r="J56" s="4"/>
      <c r="K56" s="4"/>
      <c r="L56" s="156"/>
      <c r="M56" s="92"/>
      <c r="N56" s="92"/>
      <c r="O56" s="92"/>
      <c r="P56" s="8"/>
      <c r="Q56" s="8"/>
      <c r="R56" s="163"/>
      <c r="S56" s="8"/>
      <c r="T56" s="8"/>
      <c r="U56" s="92"/>
      <c r="V56" s="92"/>
      <c r="W56" s="146"/>
      <c r="X56" s="8"/>
      <c r="Y56" s="8"/>
      <c r="Z56" s="161"/>
      <c r="AA56" s="8"/>
      <c r="AB56" s="158"/>
      <c r="AC56" s="118"/>
    </row>
    <row r="57" spans="1:29" ht="12.75" customHeight="1">
      <c r="A57" s="4"/>
      <c r="B57" s="4"/>
      <c r="C57" s="4"/>
      <c r="D57" s="4"/>
      <c r="E57" s="4"/>
      <c r="G57" s="4"/>
      <c r="H57" s="4"/>
      <c r="I57" s="4"/>
      <c r="J57" s="4"/>
      <c r="K57" s="4"/>
      <c r="L57" s="156"/>
      <c r="O57" s="92"/>
      <c r="P57" s="8"/>
      <c r="Q57" s="272">
        <f>IF(S51="","",IF(S51&lt;2,Q54,Q51))</f>
        <v>4</v>
      </c>
      <c r="R57" s="274" t="str">
        <f>IF(S51="","",IF(S51&lt;2,R54,R51))</f>
        <v>Guidas Rubezius (Leedu)</v>
      </c>
      <c r="S57" s="8"/>
      <c r="T57" s="8"/>
      <c r="U57" s="326"/>
      <c r="V57" s="326"/>
      <c r="W57" s="146"/>
      <c r="X57" s="8"/>
      <c r="Y57" s="272">
        <f>IF(AA51="","",IF(AA51&lt;2,Y54,Y51))</f>
        <v>10</v>
      </c>
      <c r="Z57" s="274" t="str">
        <f>IF(AA51="","",IF(AA51&lt;2,Z54,Z51))</f>
        <v>Igor Drozdovich (Valgevene)</v>
      </c>
      <c r="AA57" s="8"/>
      <c r="AB57" s="158"/>
      <c r="AC57" s="118"/>
    </row>
    <row r="58" spans="1:29" ht="16.5" customHeight="1">
      <c r="A58" s="4"/>
      <c r="B58" s="4"/>
      <c r="C58" s="4"/>
      <c r="D58" s="4"/>
      <c r="E58" s="4"/>
      <c r="G58" s="4"/>
      <c r="H58" s="4"/>
      <c r="I58" s="4"/>
      <c r="J58" s="4"/>
      <c r="K58" s="4"/>
      <c r="L58" s="156"/>
      <c r="O58" s="8"/>
      <c r="P58" s="8"/>
      <c r="Q58" s="273"/>
      <c r="R58" s="275"/>
      <c r="S58" s="8"/>
      <c r="T58" s="8"/>
      <c r="U58" s="326"/>
      <c r="V58" s="326"/>
      <c r="W58" s="146"/>
      <c r="X58" s="8"/>
      <c r="Y58" s="273"/>
      <c r="Z58" s="275"/>
      <c r="AA58" s="8"/>
      <c r="AB58" s="160"/>
      <c r="AC58" s="118"/>
    </row>
    <row r="59" spans="1:29" ht="18.75" customHeight="1" thickBot="1">
      <c r="A59" s="4"/>
      <c r="B59" s="4"/>
      <c r="C59" s="4"/>
      <c r="D59" s="167"/>
      <c r="E59" s="4"/>
      <c r="G59" s="4"/>
      <c r="H59" s="4"/>
      <c r="I59" s="4"/>
      <c r="J59" s="4"/>
      <c r="K59" s="4"/>
      <c r="L59" s="164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6"/>
      <c r="AC59" s="100"/>
    </row>
    <row r="60" spans="5:23" ht="11.25" customHeight="1">
      <c r="E60" s="1"/>
      <c r="F60" s="1"/>
      <c r="L60" s="50" t="s">
        <v>25</v>
      </c>
      <c r="O60" s="119" t="str">
        <f>Tiitelleht!A14</f>
        <v>Vello Aava</v>
      </c>
      <c r="S60" s="50" t="s">
        <v>26</v>
      </c>
      <c r="W60" s="119" t="str">
        <f>Tiitelleht!A18</f>
        <v>Veiko Proovel</v>
      </c>
    </row>
    <row r="61" spans="5:6" ht="11.25" customHeight="1">
      <c r="E61" s="1"/>
      <c r="F61" s="1"/>
    </row>
  </sheetData>
  <sheetProtection/>
  <mergeCells count="112">
    <mergeCell ref="Y4:Z5"/>
    <mergeCell ref="Q5:S6"/>
    <mergeCell ref="N9:N10"/>
    <mergeCell ref="A5:C6"/>
    <mergeCell ref="E5:G6"/>
    <mergeCell ref="I5:K6"/>
    <mergeCell ref="M5:O6"/>
    <mergeCell ref="E1:Z1"/>
    <mergeCell ref="E2:Z2"/>
    <mergeCell ref="E3:Z3"/>
    <mergeCell ref="V4:V5"/>
    <mergeCell ref="W4:X5"/>
    <mergeCell ref="E11:E12"/>
    <mergeCell ref="F11:F12"/>
    <mergeCell ref="I11:I12"/>
    <mergeCell ref="V7:Y7"/>
    <mergeCell ref="A8:A9"/>
    <mergeCell ref="E8:E9"/>
    <mergeCell ref="F8:F9"/>
    <mergeCell ref="I8:I9"/>
    <mergeCell ref="J8:J9"/>
    <mergeCell ref="M9:M10"/>
    <mergeCell ref="J18:J19"/>
    <mergeCell ref="J11:J12"/>
    <mergeCell ref="Q12:Q13"/>
    <mergeCell ref="R12:R13"/>
    <mergeCell ref="A14:A15"/>
    <mergeCell ref="E14:E15"/>
    <mergeCell ref="F14:F15"/>
    <mergeCell ref="I14:I15"/>
    <mergeCell ref="J14:J15"/>
    <mergeCell ref="A11:A12"/>
    <mergeCell ref="A20:A21"/>
    <mergeCell ref="E20:E21"/>
    <mergeCell ref="F20:F21"/>
    <mergeCell ref="U22:U23"/>
    <mergeCell ref="M16:M17"/>
    <mergeCell ref="N16:N17"/>
    <mergeCell ref="A17:A18"/>
    <mergeCell ref="E17:E18"/>
    <mergeCell ref="F17:F18"/>
    <mergeCell ref="I18:I19"/>
    <mergeCell ref="V22:V23"/>
    <mergeCell ref="A23:A24"/>
    <mergeCell ref="E23:E24"/>
    <mergeCell ref="F23:F24"/>
    <mergeCell ref="I24:I25"/>
    <mergeCell ref="J24:J25"/>
    <mergeCell ref="N27:N28"/>
    <mergeCell ref="A29:A30"/>
    <mergeCell ref="E29:E30"/>
    <mergeCell ref="F29:F30"/>
    <mergeCell ref="I30:I31"/>
    <mergeCell ref="J30:J31"/>
    <mergeCell ref="A26:A27"/>
    <mergeCell ref="E26:E27"/>
    <mergeCell ref="F26:F27"/>
    <mergeCell ref="M27:M28"/>
    <mergeCell ref="R33:R34"/>
    <mergeCell ref="A35:A36"/>
    <mergeCell ref="E35:E36"/>
    <mergeCell ref="F35:F36"/>
    <mergeCell ref="I36:I37"/>
    <mergeCell ref="J36:J37"/>
    <mergeCell ref="A32:A33"/>
    <mergeCell ref="E32:E33"/>
    <mergeCell ref="F32:F33"/>
    <mergeCell ref="Q33:Q34"/>
    <mergeCell ref="N39:N40"/>
    <mergeCell ref="A41:A42"/>
    <mergeCell ref="E41:E42"/>
    <mergeCell ref="F41:F42"/>
    <mergeCell ref="I42:I43"/>
    <mergeCell ref="J42:J43"/>
    <mergeCell ref="A38:A39"/>
    <mergeCell ref="E38:E39"/>
    <mergeCell ref="F38:F39"/>
    <mergeCell ref="M39:M40"/>
    <mergeCell ref="Q51:Q52"/>
    <mergeCell ref="R51:R52"/>
    <mergeCell ref="Y51:Y52"/>
    <mergeCell ref="Z51:Z52"/>
    <mergeCell ref="A44:A45"/>
    <mergeCell ref="E44:E45"/>
    <mergeCell ref="F44:F45"/>
    <mergeCell ref="M46:Z46"/>
    <mergeCell ref="U53:U54"/>
    <mergeCell ref="V53:V54"/>
    <mergeCell ref="Q54:Q55"/>
    <mergeCell ref="R54:R55"/>
    <mergeCell ref="M47:R48"/>
    <mergeCell ref="U47:Z48"/>
    <mergeCell ref="M50:M51"/>
    <mergeCell ref="N50:N51"/>
    <mergeCell ref="U50:U51"/>
    <mergeCell ref="V50:V51"/>
    <mergeCell ref="Y54:Y55"/>
    <mergeCell ref="Z54:Z55"/>
    <mergeCell ref="I52:J53"/>
    <mergeCell ref="Q57:Q58"/>
    <mergeCell ref="R57:R58"/>
    <mergeCell ref="U57:V58"/>
    <mergeCell ref="Y57:Y58"/>
    <mergeCell ref="Z57:Z58"/>
    <mergeCell ref="M53:M54"/>
    <mergeCell ref="N53:N54"/>
    <mergeCell ref="E51:E52"/>
    <mergeCell ref="F51:F52"/>
    <mergeCell ref="E48:E49"/>
    <mergeCell ref="F48:F49"/>
    <mergeCell ref="I49:I50"/>
    <mergeCell ref="J49:J50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0">
      <selection activeCell="C55" sqref="C55"/>
    </sheetView>
  </sheetViews>
  <sheetFormatPr defaultColWidth="9.140625" defaultRowHeight="12.75"/>
  <cols>
    <col min="1" max="3" width="2.7109375" style="1" customWidth="1"/>
    <col min="4" max="4" width="1.421875" style="9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5.28125" style="1" customWidth="1"/>
    <col min="21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304" t="str">
        <f>Tiitelleht!A2</f>
        <v>Küllo Kõivu XVII mälestusvõistlused vabamaadluses</v>
      </c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5:26" ht="15.75" customHeight="1">
      <c r="E2" s="304" t="str">
        <f>Tiitelleht!A6</f>
        <v>Viljandi Spordihoone</v>
      </c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5:26" ht="15.75" thickBot="1">
      <c r="E3" s="305" t="str">
        <f>Tiitelleht!A10</f>
        <v>11.04.2015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6:20" ht="15.75" thickBot="1">
      <c r="F4" s="8"/>
      <c r="H4" s="61"/>
      <c r="I4" s="61"/>
      <c r="J4" s="61"/>
      <c r="K4" s="61"/>
      <c r="L4" s="61"/>
      <c r="O4" s="79"/>
      <c r="P4" s="79"/>
      <c r="Q4" s="79"/>
      <c r="R4" s="315" t="s">
        <v>34</v>
      </c>
      <c r="S4" s="317">
        <v>74</v>
      </c>
      <c r="T4" s="319" t="s">
        <v>6</v>
      </c>
    </row>
    <row r="5" spans="1:24" ht="13.5" customHeight="1" thickBot="1">
      <c r="A5" s="291" t="s">
        <v>42</v>
      </c>
      <c r="B5" s="292"/>
      <c r="C5" s="293"/>
      <c r="E5" s="297" t="s">
        <v>33</v>
      </c>
      <c r="F5" s="298"/>
      <c r="G5" s="299"/>
      <c r="H5" s="79"/>
      <c r="I5" s="297" t="s">
        <v>32</v>
      </c>
      <c r="J5" s="298"/>
      <c r="K5" s="299"/>
      <c r="M5" s="297" t="s">
        <v>35</v>
      </c>
      <c r="N5" s="298"/>
      <c r="O5" s="299"/>
      <c r="P5" s="79"/>
      <c r="Q5" s="79"/>
      <c r="R5" s="316"/>
      <c r="S5" s="318"/>
      <c r="T5" s="320"/>
      <c r="U5" s="79"/>
      <c r="V5" s="79"/>
      <c r="W5" s="79"/>
      <c r="X5" s="79"/>
    </row>
    <row r="6" spans="1:24" ht="13.5" customHeight="1" thickBot="1">
      <c r="A6" s="294"/>
      <c r="B6" s="295"/>
      <c r="C6" s="296"/>
      <c r="E6" s="300"/>
      <c r="F6" s="301"/>
      <c r="G6" s="302"/>
      <c r="H6" s="79"/>
      <c r="I6" s="300"/>
      <c r="J6" s="301"/>
      <c r="K6" s="302"/>
      <c r="L6" s="79"/>
      <c r="M6" s="300"/>
      <c r="N6" s="301"/>
      <c r="O6" s="302"/>
      <c r="P6" s="79"/>
      <c r="Q6" s="79"/>
      <c r="R6" s="15"/>
      <c r="S6" s="79"/>
      <c r="T6" s="79"/>
      <c r="U6" s="79"/>
      <c r="V6" s="79"/>
      <c r="W6" s="79"/>
      <c r="X6" s="79"/>
    </row>
    <row r="7" spans="5:20" ht="13.5" customHeight="1" thickBot="1">
      <c r="E7" s="1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5"/>
      <c r="R7" s="314" t="s">
        <v>48</v>
      </c>
      <c r="S7" s="314"/>
      <c r="T7" s="314"/>
    </row>
    <row r="8" spans="1:20" s="53" customFormat="1" ht="10.5" customHeight="1">
      <c r="A8" s="282">
        <v>4</v>
      </c>
      <c r="B8" s="136"/>
      <c r="C8" s="137"/>
      <c r="D8" s="138"/>
      <c r="E8" s="272">
        <v>1</v>
      </c>
      <c r="F8" s="274" t="s">
        <v>71</v>
      </c>
      <c r="G8" s="77"/>
      <c r="H8" s="77"/>
      <c r="I8" s="272">
        <f>E8</f>
        <v>1</v>
      </c>
      <c r="J8" s="274" t="str">
        <f>F8</f>
        <v>Janno Surva (Lapiti)</v>
      </c>
      <c r="K8" s="139">
        <v>0</v>
      </c>
      <c r="L8" s="77"/>
      <c r="M8" s="77"/>
      <c r="N8" s="84"/>
      <c r="O8" s="77"/>
      <c r="P8" s="76"/>
      <c r="Q8" s="76"/>
      <c r="R8" s="76"/>
      <c r="S8" s="76"/>
      <c r="T8" s="76"/>
    </row>
    <row r="9" spans="1:20" s="53" customFormat="1" ht="10.5" customHeight="1" thickBot="1">
      <c r="A9" s="283"/>
      <c r="B9" s="140"/>
      <c r="C9" s="141"/>
      <c r="D9" s="138"/>
      <c r="E9" s="273"/>
      <c r="F9" s="275"/>
      <c r="G9" s="77"/>
      <c r="H9" s="84"/>
      <c r="I9" s="273"/>
      <c r="J9" s="275"/>
      <c r="K9" s="139">
        <v>0</v>
      </c>
      <c r="L9" s="77"/>
      <c r="M9" s="76"/>
      <c r="N9" s="76"/>
      <c r="O9" s="76"/>
      <c r="P9" s="76"/>
      <c r="Q9" s="76"/>
      <c r="R9" s="77"/>
      <c r="S9" s="76"/>
      <c r="T9" s="76"/>
    </row>
    <row r="10" spans="1:20" s="53" customFormat="1" ht="10.5" customHeight="1" thickBot="1">
      <c r="A10" s="84"/>
      <c r="B10" s="77"/>
      <c r="C10" s="77"/>
      <c r="D10" s="138"/>
      <c r="E10" s="84"/>
      <c r="F10" s="132"/>
      <c r="G10" s="77"/>
      <c r="H10" s="84"/>
      <c r="I10" s="84"/>
      <c r="J10" s="132"/>
      <c r="K10" s="76"/>
      <c r="L10" s="77"/>
      <c r="M10" s="272">
        <f>IF(K8="","",IF(K8&lt;2,I12,I8))</f>
        <v>2</v>
      </c>
      <c r="N10" s="274" t="str">
        <f>IF(K8="","",IF(K8&lt;2,J12,J8))</f>
        <v>Jouni Rosenlöf (Soome)</v>
      </c>
      <c r="O10" s="139">
        <v>1</v>
      </c>
      <c r="P10" s="76"/>
      <c r="Q10" s="76"/>
      <c r="R10" s="76"/>
      <c r="S10" s="76"/>
      <c r="T10" s="76"/>
    </row>
    <row r="11" spans="1:20" s="53" customFormat="1" ht="10.5" customHeight="1">
      <c r="A11" s="282">
        <v>2</v>
      </c>
      <c r="B11" s="136"/>
      <c r="C11" s="137"/>
      <c r="D11" s="138"/>
      <c r="E11" s="272">
        <v>2</v>
      </c>
      <c r="F11" s="274" t="s">
        <v>72</v>
      </c>
      <c r="G11" s="139">
        <v>5</v>
      </c>
      <c r="H11" s="84"/>
      <c r="I11" s="76"/>
      <c r="J11" s="133"/>
      <c r="K11" s="76"/>
      <c r="L11" s="77"/>
      <c r="M11" s="273"/>
      <c r="N11" s="275"/>
      <c r="O11" s="139">
        <v>4</v>
      </c>
      <c r="P11" s="76"/>
      <c r="Q11" s="76"/>
      <c r="R11" s="76"/>
      <c r="S11" s="76"/>
      <c r="T11" s="76"/>
    </row>
    <row r="12" spans="1:20" s="53" customFormat="1" ht="10.5" customHeight="1" thickBot="1">
      <c r="A12" s="283"/>
      <c r="B12" s="140"/>
      <c r="C12" s="141"/>
      <c r="D12" s="138"/>
      <c r="E12" s="273"/>
      <c r="F12" s="275"/>
      <c r="G12" s="139">
        <v>4</v>
      </c>
      <c r="H12" s="77"/>
      <c r="I12" s="272">
        <f>IF(G11="","",IF(G11&lt;2,E14,E11))</f>
        <v>2</v>
      </c>
      <c r="J12" s="274" t="str">
        <f>IF(G11="","",IF(G11&lt;2,F14,F11))</f>
        <v>Jouni Rosenlöf (Soome)</v>
      </c>
      <c r="K12" s="142">
        <v>4</v>
      </c>
      <c r="L12" s="77"/>
      <c r="M12" s="84"/>
      <c r="N12" s="132"/>
      <c r="O12" s="76"/>
      <c r="P12" s="76"/>
      <c r="Q12" s="76"/>
      <c r="R12" s="76"/>
      <c r="S12" s="76"/>
      <c r="T12" s="76"/>
    </row>
    <row r="13" spans="1:20" s="53" customFormat="1" ht="10.5" customHeight="1" thickBot="1">
      <c r="A13" s="84"/>
      <c r="B13" s="77"/>
      <c r="C13" s="77"/>
      <c r="D13" s="138"/>
      <c r="E13" s="84"/>
      <c r="F13" s="132"/>
      <c r="G13" s="77"/>
      <c r="H13" s="77"/>
      <c r="I13" s="273"/>
      <c r="J13" s="275"/>
      <c r="K13" s="142">
        <v>10</v>
      </c>
      <c r="L13" s="77"/>
      <c r="M13" s="76"/>
      <c r="N13" s="133"/>
      <c r="O13" s="76"/>
      <c r="P13" s="76"/>
      <c r="Q13" s="76"/>
      <c r="R13" s="76"/>
      <c r="S13" s="76"/>
      <c r="T13" s="76"/>
    </row>
    <row r="14" spans="1:20" s="53" customFormat="1" ht="10.5" customHeight="1">
      <c r="A14" s="282">
        <v>5</v>
      </c>
      <c r="B14" s="136"/>
      <c r="C14" s="137"/>
      <c r="D14" s="138"/>
      <c r="E14" s="272">
        <v>3</v>
      </c>
      <c r="F14" s="274" t="s">
        <v>73</v>
      </c>
      <c r="G14" s="139">
        <v>0</v>
      </c>
      <c r="H14" s="77"/>
      <c r="I14" s="85"/>
      <c r="J14" s="132"/>
      <c r="K14" s="76"/>
      <c r="L14" s="77"/>
      <c r="M14" s="76"/>
      <c r="N14" s="133"/>
      <c r="O14" s="76"/>
      <c r="P14" s="76"/>
      <c r="Q14" s="76"/>
      <c r="R14" s="76"/>
      <c r="S14" s="76"/>
      <c r="T14" s="76"/>
    </row>
    <row r="15" spans="1:20" s="53" customFormat="1" ht="10.5" customHeight="1" thickBot="1">
      <c r="A15" s="283"/>
      <c r="B15" s="140"/>
      <c r="C15" s="141"/>
      <c r="D15" s="138"/>
      <c r="E15" s="273"/>
      <c r="F15" s="275"/>
      <c r="G15" s="139">
        <v>0</v>
      </c>
      <c r="H15" s="84"/>
      <c r="I15" s="76"/>
      <c r="J15" s="133"/>
      <c r="K15" s="76"/>
      <c r="L15" s="77"/>
      <c r="M15" s="77"/>
      <c r="N15" s="134"/>
      <c r="O15" s="76"/>
      <c r="P15" s="76"/>
      <c r="Q15" s="272">
        <f>IF(O10="","",IF(O10&lt;2,M21,M10))</f>
        <v>7</v>
      </c>
      <c r="R15" s="274" t="str">
        <f>IF(O10="","",IF(O10&lt;2,N21,N10))</f>
        <v>Andrei Kalenik (Valgevene)</v>
      </c>
      <c r="S15" s="76"/>
      <c r="T15" s="76"/>
    </row>
    <row r="16" spans="1:20" s="53" customFormat="1" ht="10.5" customHeight="1" thickBot="1">
      <c r="A16" s="84"/>
      <c r="B16" s="77"/>
      <c r="C16" s="77"/>
      <c r="D16" s="138"/>
      <c r="E16" s="84"/>
      <c r="F16" s="132"/>
      <c r="G16" s="77"/>
      <c r="H16" s="84"/>
      <c r="I16" s="76"/>
      <c r="J16" s="133"/>
      <c r="K16" s="76"/>
      <c r="L16" s="77"/>
      <c r="M16" s="77"/>
      <c r="N16" s="132"/>
      <c r="O16" s="76"/>
      <c r="P16" s="76"/>
      <c r="Q16" s="273"/>
      <c r="R16" s="275"/>
      <c r="S16" s="76"/>
      <c r="T16" s="76"/>
    </row>
    <row r="17" spans="1:20" s="53" customFormat="1" ht="10.5" customHeight="1">
      <c r="A17" s="282">
        <v>3</v>
      </c>
      <c r="B17" s="136"/>
      <c r="C17" s="137"/>
      <c r="D17" s="138"/>
      <c r="E17" s="272">
        <v>4</v>
      </c>
      <c r="F17" s="274" t="s">
        <v>74</v>
      </c>
      <c r="G17" s="143">
        <v>5</v>
      </c>
      <c r="H17" s="84"/>
      <c r="I17" s="85"/>
      <c r="J17" s="132"/>
      <c r="K17" s="76"/>
      <c r="L17" s="77"/>
      <c r="M17" s="77"/>
      <c r="N17" s="132"/>
      <c r="O17" s="76"/>
      <c r="P17" s="76"/>
      <c r="Q17" s="76"/>
      <c r="R17" s="76"/>
      <c r="S17" s="76"/>
      <c r="T17" s="76"/>
    </row>
    <row r="18" spans="1:20" s="53" customFormat="1" ht="10.5" customHeight="1" thickBot="1">
      <c r="A18" s="283"/>
      <c r="B18" s="140"/>
      <c r="C18" s="141"/>
      <c r="D18" s="138"/>
      <c r="E18" s="273"/>
      <c r="F18" s="275"/>
      <c r="G18" s="139">
        <v>10</v>
      </c>
      <c r="H18" s="77"/>
      <c r="I18" s="272">
        <f>IF(G17="","",IF(G17&lt;2,E20,E17))</f>
        <v>4</v>
      </c>
      <c r="J18" s="274" t="str">
        <f>IF(G17="","",IF(G17&lt;2,F20,F17))</f>
        <v>Edgars Spurinsh (Läti)</v>
      </c>
      <c r="K18" s="139">
        <v>0</v>
      </c>
      <c r="L18" s="77"/>
      <c r="M18" s="76"/>
      <c r="N18" s="133"/>
      <c r="O18" s="76"/>
      <c r="P18" s="76"/>
      <c r="Q18" s="76"/>
      <c r="R18" s="76"/>
      <c r="S18" s="76"/>
      <c r="T18" s="76"/>
    </row>
    <row r="19" spans="1:20" s="53" customFormat="1" ht="10.5" customHeight="1" thickBot="1">
      <c r="A19" s="84"/>
      <c r="B19" s="77"/>
      <c r="C19" s="77"/>
      <c r="D19" s="138"/>
      <c r="E19" s="84"/>
      <c r="F19" s="132"/>
      <c r="G19" s="77"/>
      <c r="H19" s="77"/>
      <c r="I19" s="273"/>
      <c r="J19" s="275"/>
      <c r="K19" s="139">
        <v>0</v>
      </c>
      <c r="L19" s="77"/>
      <c r="M19" s="76"/>
      <c r="N19" s="133"/>
      <c r="O19" s="76"/>
      <c r="P19" s="76"/>
      <c r="Q19" s="76"/>
      <c r="R19" s="76"/>
      <c r="S19" s="76"/>
      <c r="T19" s="76"/>
    </row>
    <row r="20" spans="1:20" s="53" customFormat="1" ht="10.5" customHeight="1">
      <c r="A20" s="282">
        <v>7</v>
      </c>
      <c r="B20" s="136"/>
      <c r="C20" s="137"/>
      <c r="D20" s="138"/>
      <c r="E20" s="272">
        <v>5</v>
      </c>
      <c r="F20" s="274" t="s">
        <v>75</v>
      </c>
      <c r="G20" s="139">
        <v>0</v>
      </c>
      <c r="H20" s="77"/>
      <c r="I20" s="85"/>
      <c r="J20" s="132"/>
      <c r="K20" s="76"/>
      <c r="L20" s="77"/>
      <c r="M20" s="77"/>
      <c r="N20" s="134"/>
      <c r="O20" s="76"/>
      <c r="P20" s="76"/>
      <c r="Q20" s="76"/>
      <c r="R20" s="76"/>
      <c r="S20" s="76"/>
      <c r="T20" s="76"/>
    </row>
    <row r="21" spans="1:20" s="53" customFormat="1" ht="10.5" customHeight="1" thickBot="1">
      <c r="A21" s="283"/>
      <c r="B21" s="140"/>
      <c r="C21" s="141"/>
      <c r="D21" s="138"/>
      <c r="E21" s="273"/>
      <c r="F21" s="275"/>
      <c r="G21" s="139">
        <v>0</v>
      </c>
      <c r="H21" s="84"/>
      <c r="I21" s="76"/>
      <c r="J21" s="133"/>
      <c r="K21" s="76"/>
      <c r="L21" s="77"/>
      <c r="M21" s="272">
        <f>IF(K18="","",IF(K18&lt;2,I24,I18))</f>
        <v>7</v>
      </c>
      <c r="N21" s="274" t="str">
        <f>IF(K18="","",IF(K18&lt;2,J24,J18))</f>
        <v>Andrei Kalenik (Valgevene)</v>
      </c>
      <c r="O21" s="139">
        <v>3</v>
      </c>
      <c r="P21" s="76"/>
      <c r="Q21" s="76"/>
      <c r="R21" s="76"/>
      <c r="S21" s="76"/>
      <c r="T21" s="76"/>
    </row>
    <row r="22" spans="1:20" s="53" customFormat="1" ht="10.5" customHeight="1" thickBot="1">
      <c r="A22" s="84"/>
      <c r="B22" s="77"/>
      <c r="C22" s="77"/>
      <c r="D22" s="138"/>
      <c r="E22" s="84"/>
      <c r="F22" s="132"/>
      <c r="G22" s="77"/>
      <c r="H22" s="84"/>
      <c r="I22" s="76"/>
      <c r="J22" s="133"/>
      <c r="K22" s="76"/>
      <c r="L22" s="77"/>
      <c r="M22" s="273"/>
      <c r="N22" s="275"/>
      <c r="O22" s="139">
        <v>6</v>
      </c>
      <c r="P22" s="76"/>
      <c r="Q22" s="76"/>
      <c r="R22" s="76"/>
      <c r="S22" s="76"/>
      <c r="T22" s="76"/>
    </row>
    <row r="23" spans="1:23" s="53" customFormat="1" ht="10.5" customHeight="1">
      <c r="A23" s="282">
        <v>5</v>
      </c>
      <c r="B23" s="136"/>
      <c r="C23" s="137"/>
      <c r="D23" s="138"/>
      <c r="E23" s="272">
        <v>6</v>
      </c>
      <c r="F23" s="274" t="s">
        <v>76</v>
      </c>
      <c r="G23" s="139">
        <v>0</v>
      </c>
      <c r="H23" s="77"/>
      <c r="I23" s="85"/>
      <c r="J23" s="132"/>
      <c r="K23" s="84"/>
      <c r="L23" s="76"/>
      <c r="M23" s="144"/>
      <c r="N23" s="77"/>
      <c r="O23" s="77"/>
      <c r="P23" s="77"/>
      <c r="Q23" s="77"/>
      <c r="R23" s="77"/>
      <c r="S23" s="77"/>
      <c r="T23" s="77"/>
      <c r="U23" s="60"/>
      <c r="V23" s="60"/>
      <c r="W23" s="60"/>
    </row>
    <row r="24" spans="1:23" s="53" customFormat="1" ht="10.5" customHeight="1" thickBot="1">
      <c r="A24" s="283"/>
      <c r="B24" s="140"/>
      <c r="C24" s="141"/>
      <c r="D24" s="138"/>
      <c r="E24" s="273"/>
      <c r="F24" s="275"/>
      <c r="G24" s="139">
        <v>0</v>
      </c>
      <c r="H24" s="77"/>
      <c r="I24" s="272">
        <f>IF(G23="","",IF(G23&lt;2,E26,E23))</f>
        <v>7</v>
      </c>
      <c r="J24" s="274" t="str">
        <f>IF(G23="","",IF(G23&lt;2,F26,F23))</f>
        <v>Andrei Kalenik (Valgevene)</v>
      </c>
      <c r="K24" s="139">
        <v>5</v>
      </c>
      <c r="L24" s="76"/>
      <c r="M24" s="144"/>
      <c r="N24" s="77"/>
      <c r="O24" s="77"/>
      <c r="P24" s="77"/>
      <c r="Q24" s="77"/>
      <c r="R24" s="77"/>
      <c r="S24" s="77"/>
      <c r="T24" s="77"/>
      <c r="U24" s="60"/>
      <c r="V24" s="60"/>
      <c r="W24" s="60"/>
    </row>
    <row r="25" spans="1:23" s="53" customFormat="1" ht="10.5" customHeight="1" thickBot="1">
      <c r="A25" s="84"/>
      <c r="B25" s="77"/>
      <c r="C25" s="77"/>
      <c r="D25" s="138"/>
      <c r="E25" s="84"/>
      <c r="F25" s="132"/>
      <c r="G25" s="77"/>
      <c r="H25" s="77"/>
      <c r="I25" s="273"/>
      <c r="J25" s="275"/>
      <c r="K25" s="139">
        <v>6</v>
      </c>
      <c r="L25" s="76"/>
      <c r="M25" s="144"/>
      <c r="N25" s="77"/>
      <c r="O25" s="77"/>
      <c r="P25" s="77"/>
      <c r="Q25" s="77"/>
      <c r="R25" s="77"/>
      <c r="S25" s="77"/>
      <c r="T25" s="77"/>
      <c r="U25" s="60"/>
      <c r="V25" s="60"/>
      <c r="W25" s="60"/>
    </row>
    <row r="26" spans="1:23" s="53" customFormat="1" ht="10.5" customHeight="1">
      <c r="A26" s="282">
        <v>1</v>
      </c>
      <c r="B26" s="136"/>
      <c r="C26" s="137"/>
      <c r="D26" s="138"/>
      <c r="E26" s="272">
        <v>7</v>
      </c>
      <c r="F26" s="274" t="s">
        <v>77</v>
      </c>
      <c r="G26" s="139">
        <v>4</v>
      </c>
      <c r="H26" s="77"/>
      <c r="I26" s="85"/>
      <c r="J26" s="90"/>
      <c r="K26" s="84"/>
      <c r="L26" s="76"/>
      <c r="M26" s="144"/>
      <c r="N26" s="77"/>
      <c r="O26" s="77"/>
      <c r="P26" s="77"/>
      <c r="Q26" s="77"/>
      <c r="R26" s="77"/>
      <c r="S26" s="77"/>
      <c r="T26" s="77"/>
      <c r="U26" s="60"/>
      <c r="V26" s="60"/>
      <c r="W26" s="60"/>
    </row>
    <row r="27" spans="1:23" s="53" customFormat="1" ht="10.5" customHeight="1" thickBot="1">
      <c r="A27" s="283"/>
      <c r="B27" s="140"/>
      <c r="C27" s="141"/>
      <c r="D27" s="138"/>
      <c r="E27" s="273"/>
      <c r="F27" s="275"/>
      <c r="G27" s="139">
        <v>10</v>
      </c>
      <c r="H27" s="77"/>
      <c r="I27" s="85"/>
      <c r="J27" s="90"/>
      <c r="K27" s="84"/>
      <c r="L27" s="76"/>
      <c r="M27" s="144"/>
      <c r="N27" s="77"/>
      <c r="O27" s="77"/>
      <c r="P27" s="77"/>
      <c r="Q27" s="77"/>
      <c r="R27" s="77"/>
      <c r="S27" s="77"/>
      <c r="T27" s="77"/>
      <c r="U27" s="60"/>
      <c r="V27" s="60"/>
      <c r="W27" s="60"/>
    </row>
    <row r="28" spans="4:23" s="53" customFormat="1" ht="13.5" customHeight="1" thickBot="1">
      <c r="D28" s="88"/>
      <c r="E28" s="85"/>
      <c r="F28" s="76"/>
      <c r="G28" s="89"/>
      <c r="H28" s="89"/>
      <c r="I28" s="89"/>
      <c r="J28" s="89"/>
      <c r="K28" s="89"/>
      <c r="L28" s="89"/>
      <c r="M28" s="89"/>
      <c r="N28" s="89"/>
      <c r="O28" s="89"/>
      <c r="P28" s="81"/>
      <c r="Q28" s="81"/>
      <c r="R28" s="81"/>
      <c r="S28" s="81"/>
      <c r="T28" s="81"/>
      <c r="U28" s="81"/>
      <c r="V28" s="81"/>
      <c r="W28" s="81"/>
    </row>
    <row r="29" spans="4:23" s="53" customFormat="1" ht="10.5" customHeight="1" thickBot="1">
      <c r="D29" s="101"/>
      <c r="E29" s="102"/>
      <c r="F29" s="103"/>
      <c r="G29" s="104"/>
      <c r="H29" s="104"/>
      <c r="I29" s="104"/>
      <c r="J29" s="104"/>
      <c r="K29" s="104"/>
      <c r="L29" s="104"/>
      <c r="M29" s="104"/>
      <c r="N29" s="104"/>
      <c r="O29" s="104"/>
      <c r="P29" s="105"/>
      <c r="Q29" s="93"/>
      <c r="R29" s="93"/>
      <c r="S29" s="94"/>
      <c r="T29" s="81"/>
      <c r="U29" s="81"/>
      <c r="V29" s="81"/>
      <c r="W29" s="81"/>
    </row>
    <row r="30" spans="4:23" s="53" customFormat="1" ht="12" customHeight="1" thickBot="1">
      <c r="D30" s="106"/>
      <c r="E30" s="311" t="s">
        <v>38</v>
      </c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3"/>
      <c r="S30" s="107"/>
      <c r="T30" s="81"/>
      <c r="U30" s="81"/>
      <c r="V30" s="81"/>
      <c r="W30" s="81"/>
    </row>
    <row r="31" spans="4:26" s="53" customFormat="1" ht="11.25" customHeight="1">
      <c r="D31" s="106"/>
      <c r="E31" s="308" t="s">
        <v>36</v>
      </c>
      <c r="F31" s="309"/>
      <c r="G31" s="309"/>
      <c r="H31" s="309"/>
      <c r="I31" s="309"/>
      <c r="J31" s="310"/>
      <c r="K31" s="99"/>
      <c r="L31" s="97"/>
      <c r="M31" s="308" t="s">
        <v>37</v>
      </c>
      <c r="N31" s="309"/>
      <c r="O31" s="309"/>
      <c r="P31" s="309"/>
      <c r="Q31" s="309"/>
      <c r="R31" s="310"/>
      <c r="S31" s="107"/>
      <c r="T31" s="81"/>
      <c r="U31" s="81"/>
      <c r="V31" s="81"/>
      <c r="W31" s="81"/>
      <c r="X31" s="81"/>
      <c r="Y31" s="81"/>
      <c r="Z31" s="81"/>
    </row>
    <row r="32" spans="4:26" s="53" customFormat="1" ht="11.25" customHeight="1" thickBot="1">
      <c r="D32" s="106"/>
      <c r="E32" s="279"/>
      <c r="F32" s="280"/>
      <c r="G32" s="280"/>
      <c r="H32" s="280"/>
      <c r="I32" s="280"/>
      <c r="J32" s="281"/>
      <c r="K32" s="99"/>
      <c r="L32" s="97"/>
      <c r="M32" s="279"/>
      <c r="N32" s="280"/>
      <c r="O32" s="280"/>
      <c r="P32" s="280"/>
      <c r="Q32" s="280"/>
      <c r="R32" s="281"/>
      <c r="S32" s="108"/>
      <c r="T32" s="81"/>
      <c r="U32" s="81"/>
      <c r="V32" s="81"/>
      <c r="W32" s="81"/>
      <c r="X32" s="81"/>
      <c r="Y32" s="81"/>
      <c r="Z32" s="81"/>
    </row>
    <row r="33" spans="4:26" s="53" customFormat="1" ht="10.5" customHeight="1">
      <c r="D33" s="106"/>
      <c r="E33" s="96"/>
      <c r="F33" s="96"/>
      <c r="G33" s="96"/>
      <c r="H33" s="96"/>
      <c r="I33" s="96"/>
      <c r="J33" s="96"/>
      <c r="K33" s="96"/>
      <c r="L33" s="97"/>
      <c r="M33" s="96"/>
      <c r="N33" s="96"/>
      <c r="O33" s="96"/>
      <c r="P33" s="96"/>
      <c r="Q33" s="96"/>
      <c r="R33" s="96"/>
      <c r="S33" s="108"/>
      <c r="T33" s="81"/>
      <c r="U33" s="81"/>
      <c r="V33" s="81"/>
      <c r="W33" s="81"/>
      <c r="X33" s="81"/>
      <c r="Y33" s="81"/>
      <c r="Z33" s="81"/>
    </row>
    <row r="34" spans="4:19" ht="10.5" customHeight="1">
      <c r="D34" s="109"/>
      <c r="E34" s="272">
        <v>3</v>
      </c>
      <c r="F34" s="274" t="s">
        <v>73</v>
      </c>
      <c r="G34" s="145">
        <v>0</v>
      </c>
      <c r="H34" s="92"/>
      <c r="I34" s="92"/>
      <c r="J34" s="92"/>
      <c r="K34" s="92"/>
      <c r="L34" s="92"/>
      <c r="M34" s="272">
        <v>6</v>
      </c>
      <c r="N34" s="274" t="s">
        <v>76</v>
      </c>
      <c r="O34" s="145">
        <v>0</v>
      </c>
      <c r="P34" s="92"/>
      <c r="Q34" s="92"/>
      <c r="R34" s="92"/>
      <c r="S34" s="110"/>
    </row>
    <row r="35" spans="4:19" ht="10.5" customHeight="1">
      <c r="D35" s="109"/>
      <c r="E35" s="273"/>
      <c r="F35" s="275"/>
      <c r="G35" s="145">
        <v>4</v>
      </c>
      <c r="H35" s="92"/>
      <c r="I35" s="272">
        <f>IF(G34="","",IF(G34&lt;2,E37,E34))</f>
        <v>1</v>
      </c>
      <c r="J35" s="274" t="str">
        <f>IF(G34="","",IF(G34&lt;2,F37,F34))</f>
        <v>Janno Surva (Lapiti)</v>
      </c>
      <c r="K35" s="92"/>
      <c r="L35" s="92"/>
      <c r="M35" s="273"/>
      <c r="N35" s="275"/>
      <c r="O35" s="145">
        <v>4</v>
      </c>
      <c r="P35" s="92"/>
      <c r="Q35" s="272">
        <f>IF(O34="","",IF(O34&lt;2,M37,M34))</f>
        <v>4</v>
      </c>
      <c r="R35" s="274" t="str">
        <f>IF(O34="","",IF(O34&lt;2,N37,N34))</f>
        <v>Edgars Spurinsh (Läti)</v>
      </c>
      <c r="S35" s="110"/>
    </row>
    <row r="36" spans="4:19" ht="10.5" customHeight="1">
      <c r="D36" s="109"/>
      <c r="E36" s="92"/>
      <c r="F36" s="135"/>
      <c r="G36" s="78"/>
      <c r="H36" s="92"/>
      <c r="I36" s="273"/>
      <c r="J36" s="275"/>
      <c r="K36" s="92"/>
      <c r="L36" s="92"/>
      <c r="M36" s="92"/>
      <c r="N36" s="135"/>
      <c r="O36" s="78"/>
      <c r="P36" s="92"/>
      <c r="Q36" s="273"/>
      <c r="R36" s="275"/>
      <c r="S36" s="107"/>
    </row>
    <row r="37" spans="4:23" ht="10.5" customHeight="1">
      <c r="D37" s="109"/>
      <c r="E37" s="272">
        <v>1</v>
      </c>
      <c r="F37" s="274" t="s">
        <v>71</v>
      </c>
      <c r="G37" s="145">
        <v>5</v>
      </c>
      <c r="H37" s="92"/>
      <c r="I37" s="92"/>
      <c r="J37" s="92"/>
      <c r="K37" s="92"/>
      <c r="L37" s="92"/>
      <c r="M37" s="272">
        <v>4</v>
      </c>
      <c r="N37" s="274" t="s">
        <v>74</v>
      </c>
      <c r="O37" s="145">
        <v>5</v>
      </c>
      <c r="P37" s="78"/>
      <c r="Q37" s="92"/>
      <c r="R37" s="92"/>
      <c r="S37" s="107"/>
      <c r="T37" s="64"/>
      <c r="U37" s="64"/>
      <c r="V37" s="64"/>
      <c r="W37" s="64"/>
    </row>
    <row r="38" spans="4:23" ht="10.5" customHeight="1">
      <c r="D38" s="109"/>
      <c r="E38" s="273"/>
      <c r="F38" s="275"/>
      <c r="G38" s="145">
        <v>6</v>
      </c>
      <c r="H38" s="78"/>
      <c r="I38" s="326"/>
      <c r="J38" s="326"/>
      <c r="K38" s="92"/>
      <c r="L38" s="92"/>
      <c r="M38" s="273"/>
      <c r="N38" s="275"/>
      <c r="O38" s="145">
        <v>8</v>
      </c>
      <c r="P38" s="78"/>
      <c r="Q38" s="326"/>
      <c r="R38" s="326"/>
      <c r="S38" s="110"/>
      <c r="T38" s="64"/>
      <c r="U38" s="64"/>
      <c r="V38" s="64"/>
      <c r="W38" s="64"/>
    </row>
    <row r="39" spans="4:26" ht="13.5" customHeight="1">
      <c r="D39" s="109"/>
      <c r="E39" s="12"/>
      <c r="F39" s="13"/>
      <c r="G39" s="92"/>
      <c r="H39" s="8"/>
      <c r="I39" s="326"/>
      <c r="J39" s="326"/>
      <c r="K39" s="8"/>
      <c r="L39" s="8"/>
      <c r="M39" s="7"/>
      <c r="N39" s="146"/>
      <c r="O39" s="146"/>
      <c r="P39" s="7"/>
      <c r="Q39" s="326"/>
      <c r="R39" s="326"/>
      <c r="S39" s="120"/>
      <c r="T39" s="63"/>
      <c r="V39" s="64"/>
      <c r="W39" s="64"/>
      <c r="X39" s="64"/>
      <c r="Y39" s="64"/>
      <c r="Z39" s="64"/>
    </row>
    <row r="40" spans="4:26" ht="13.5" customHeight="1">
      <c r="D40" s="109"/>
      <c r="E40" s="12"/>
      <c r="F40" s="121" t="s">
        <v>180</v>
      </c>
      <c r="G40" s="92"/>
      <c r="H40" s="3"/>
      <c r="I40" s="3"/>
      <c r="J40" s="6"/>
      <c r="K40" s="3"/>
      <c r="L40" s="3"/>
      <c r="M40" s="3"/>
      <c r="N40" s="10"/>
      <c r="O40" s="10"/>
      <c r="P40" s="3"/>
      <c r="Q40" s="3"/>
      <c r="R40" s="3"/>
      <c r="S40" s="118"/>
      <c r="T40" s="63"/>
      <c r="V40" s="64"/>
      <c r="W40" s="64"/>
      <c r="X40" s="64"/>
      <c r="Y40" s="64"/>
      <c r="Z40" s="64"/>
    </row>
    <row r="41" spans="4:26" ht="10.5" customHeight="1">
      <c r="D41" s="109"/>
      <c r="E41" s="272">
        <v>1</v>
      </c>
      <c r="F41" s="274" t="s">
        <v>71</v>
      </c>
      <c r="G41" s="145">
        <v>1</v>
      </c>
      <c r="H41" s="92"/>
      <c r="I41" s="92"/>
      <c r="J41" s="92"/>
      <c r="K41" s="3"/>
      <c r="L41" s="3"/>
      <c r="M41" s="3"/>
      <c r="N41" s="10"/>
      <c r="O41" s="10"/>
      <c r="P41" s="3"/>
      <c r="Q41" s="3"/>
      <c r="R41" s="3"/>
      <c r="S41" s="118"/>
      <c r="T41" s="63"/>
      <c r="U41" s="3"/>
      <c r="V41" s="64"/>
      <c r="W41" s="64"/>
      <c r="X41" s="64"/>
      <c r="Y41" s="64"/>
      <c r="Z41" s="64"/>
    </row>
    <row r="42" spans="4:19" ht="10.5" customHeight="1">
      <c r="D42" s="109"/>
      <c r="E42" s="273"/>
      <c r="F42" s="275"/>
      <c r="G42" s="145">
        <v>3</v>
      </c>
      <c r="H42" s="92"/>
      <c r="I42" s="272">
        <f>IF(G41="","",IF(G41&lt;2,E44,E41))</f>
        <v>4</v>
      </c>
      <c r="J42" s="274" t="str">
        <f>IF(G41="","",IF(G41&lt;2,F44,F41))</f>
        <v>Edgars Spurinsh (Läti)</v>
      </c>
      <c r="K42" s="3"/>
      <c r="L42" s="3"/>
      <c r="M42" s="3"/>
      <c r="N42" s="10"/>
      <c r="O42" s="10"/>
      <c r="P42" s="3"/>
      <c r="Q42" s="3"/>
      <c r="R42" s="3"/>
      <c r="S42" s="118"/>
    </row>
    <row r="43" spans="4:19" ht="10.5" customHeight="1">
      <c r="D43" s="109"/>
      <c r="E43" s="92"/>
      <c r="F43" s="135"/>
      <c r="G43" s="78"/>
      <c r="H43" s="92"/>
      <c r="I43" s="273"/>
      <c r="J43" s="275"/>
      <c r="K43" s="3"/>
      <c r="L43" s="3"/>
      <c r="M43" s="3"/>
      <c r="N43" s="3"/>
      <c r="O43" s="3"/>
      <c r="P43" s="3"/>
      <c r="Q43" s="3"/>
      <c r="R43" s="3"/>
      <c r="S43" s="118"/>
    </row>
    <row r="44" spans="4:19" ht="10.5" customHeight="1" thickBot="1">
      <c r="D44" s="109"/>
      <c r="E44" s="272">
        <v>4</v>
      </c>
      <c r="F44" s="274" t="s">
        <v>74</v>
      </c>
      <c r="G44" s="145">
        <v>4</v>
      </c>
      <c r="H44" s="92"/>
      <c r="I44" s="92"/>
      <c r="J44" s="92"/>
      <c r="K44" s="3"/>
      <c r="L44" s="3"/>
      <c r="M44" s="3"/>
      <c r="N44" s="3"/>
      <c r="O44" s="3"/>
      <c r="P44" s="3"/>
      <c r="Q44" s="3"/>
      <c r="R44" s="3"/>
      <c r="S44" s="118"/>
    </row>
    <row r="45" spans="4:19" ht="10.5" customHeight="1">
      <c r="D45" s="109"/>
      <c r="E45" s="273"/>
      <c r="F45" s="275"/>
      <c r="G45" s="145">
        <v>14</v>
      </c>
      <c r="H45" s="78"/>
      <c r="I45" s="268" t="s">
        <v>39</v>
      </c>
      <c r="J45" s="269"/>
      <c r="K45" s="3"/>
      <c r="L45" s="3"/>
      <c r="M45" s="3"/>
      <c r="N45" s="3"/>
      <c r="O45" s="3"/>
      <c r="P45" s="3"/>
      <c r="Q45" s="3"/>
      <c r="R45" s="3"/>
      <c r="S45" s="118"/>
    </row>
    <row r="46" spans="4:19" ht="10.5" customHeight="1" thickBot="1">
      <c r="D46" s="112"/>
      <c r="E46" s="113"/>
      <c r="F46" s="114"/>
      <c r="G46" s="115"/>
      <c r="H46" s="165"/>
      <c r="I46" s="270"/>
      <c r="J46" s="271"/>
      <c r="K46" s="2"/>
      <c r="L46" s="2"/>
      <c r="M46" s="2"/>
      <c r="N46" s="2"/>
      <c r="O46" s="2"/>
      <c r="P46" s="2"/>
      <c r="Q46" s="2"/>
      <c r="R46" s="2"/>
      <c r="S46" s="100"/>
    </row>
    <row r="48" spans="13:16" ht="15">
      <c r="M48" s="50" t="s">
        <v>25</v>
      </c>
      <c r="P48" s="119" t="str">
        <f>Tiitelleht!A14</f>
        <v>Vello Aava</v>
      </c>
    </row>
    <row r="49" spans="13:16" ht="15">
      <c r="M49" s="50" t="s">
        <v>26</v>
      </c>
      <c r="P49" s="119" t="str">
        <f>Tiitelleht!A18</f>
        <v>Veiko Proovel</v>
      </c>
    </row>
  </sheetData>
  <sheetProtection/>
  <mergeCells count="70">
    <mergeCell ref="A5:C6"/>
    <mergeCell ref="E5:G6"/>
    <mergeCell ref="I5:K6"/>
    <mergeCell ref="M5:O6"/>
    <mergeCell ref="E1:Z1"/>
    <mergeCell ref="E2:Z2"/>
    <mergeCell ref="E3:Z3"/>
    <mergeCell ref="R4:R5"/>
    <mergeCell ref="S4:S5"/>
    <mergeCell ref="T4:T5"/>
    <mergeCell ref="R7:T7"/>
    <mergeCell ref="A8:A9"/>
    <mergeCell ref="E8:E9"/>
    <mergeCell ref="F8:F9"/>
    <mergeCell ref="I8:I9"/>
    <mergeCell ref="J8:J9"/>
    <mergeCell ref="M10:M11"/>
    <mergeCell ref="N10:N11"/>
    <mergeCell ref="A11:A12"/>
    <mergeCell ref="E11:E12"/>
    <mergeCell ref="F11:F12"/>
    <mergeCell ref="I12:I13"/>
    <mergeCell ref="J12:J13"/>
    <mergeCell ref="R15:R16"/>
    <mergeCell ref="A17:A18"/>
    <mergeCell ref="E17:E18"/>
    <mergeCell ref="F17:F18"/>
    <mergeCell ref="I18:I19"/>
    <mergeCell ref="J18:J19"/>
    <mergeCell ref="A14:A15"/>
    <mergeCell ref="E14:E15"/>
    <mergeCell ref="F14:F15"/>
    <mergeCell ref="Q15:Q16"/>
    <mergeCell ref="N21:N22"/>
    <mergeCell ref="A23:A24"/>
    <mergeCell ref="E23:E24"/>
    <mergeCell ref="F23:F24"/>
    <mergeCell ref="I24:I25"/>
    <mergeCell ref="J24:J25"/>
    <mergeCell ref="A20:A21"/>
    <mergeCell ref="E20:E21"/>
    <mergeCell ref="F20:F21"/>
    <mergeCell ref="M21:M22"/>
    <mergeCell ref="J35:J36"/>
    <mergeCell ref="Q35:Q36"/>
    <mergeCell ref="R35:R36"/>
    <mergeCell ref="A26:A27"/>
    <mergeCell ref="E26:E27"/>
    <mergeCell ref="F26:F27"/>
    <mergeCell ref="E30:R30"/>
    <mergeCell ref="M37:M38"/>
    <mergeCell ref="N37:N38"/>
    <mergeCell ref="I38:J39"/>
    <mergeCell ref="E31:J32"/>
    <mergeCell ref="M31:R32"/>
    <mergeCell ref="E34:E35"/>
    <mergeCell ref="F34:F35"/>
    <mergeCell ref="M34:M35"/>
    <mergeCell ref="N34:N35"/>
    <mergeCell ref="I35:I36"/>
    <mergeCell ref="I45:J46"/>
    <mergeCell ref="Q38:R39"/>
    <mergeCell ref="E41:E42"/>
    <mergeCell ref="F41:F42"/>
    <mergeCell ref="I42:I43"/>
    <mergeCell ref="J42:J43"/>
    <mergeCell ref="E44:E45"/>
    <mergeCell ref="F44:F45"/>
    <mergeCell ref="E37:E38"/>
    <mergeCell ref="F37:F38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7"/>
  <sheetViews>
    <sheetView zoomScalePageLayoutView="0" workbookViewId="0" topLeftCell="A1">
      <selection activeCell="G64" sqref="G64"/>
    </sheetView>
  </sheetViews>
  <sheetFormatPr defaultColWidth="9.140625" defaultRowHeight="12.75"/>
  <cols>
    <col min="1" max="3" width="2.7109375" style="1" customWidth="1"/>
    <col min="4" max="4" width="1.421875" style="9" customWidth="1"/>
    <col min="5" max="5" width="2.851562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304" t="str">
        <f>Tiitelleht!A2</f>
        <v>Küllo Kõivu XVII mälestusvõistlused vabamaadluses</v>
      </c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5:26" ht="15.75" customHeight="1">
      <c r="E2" s="304" t="str">
        <f>Tiitelleht!A6</f>
        <v>Viljandi Spordihoone</v>
      </c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5:26" ht="14.25" customHeight="1">
      <c r="E3" s="305" t="str">
        <f>Tiitelleht!A10</f>
        <v>11.04.2015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6:26" ht="9.75" customHeight="1" thickBot="1">
      <c r="F4" s="8"/>
      <c r="H4" s="61"/>
      <c r="I4" s="61"/>
      <c r="J4" s="61"/>
      <c r="K4" s="61"/>
      <c r="L4" s="61"/>
      <c r="O4" s="79"/>
      <c r="P4" s="79"/>
      <c r="Q4" s="79"/>
      <c r="T4" s="121"/>
      <c r="V4" s="306" t="s">
        <v>34</v>
      </c>
      <c r="W4" s="306">
        <v>86</v>
      </c>
      <c r="X4" s="306"/>
      <c r="Y4" s="306" t="s">
        <v>6</v>
      </c>
      <c r="Z4" s="306"/>
    </row>
    <row r="5" spans="1:26" ht="13.5" customHeight="1">
      <c r="A5" s="291" t="s">
        <v>42</v>
      </c>
      <c r="B5" s="292"/>
      <c r="C5" s="293"/>
      <c r="E5" s="297" t="s">
        <v>33</v>
      </c>
      <c r="F5" s="298"/>
      <c r="G5" s="299"/>
      <c r="H5" s="79"/>
      <c r="I5" s="297" t="s">
        <v>41</v>
      </c>
      <c r="J5" s="298"/>
      <c r="K5" s="299"/>
      <c r="M5" s="297" t="s">
        <v>32</v>
      </c>
      <c r="N5" s="298"/>
      <c r="O5" s="299"/>
      <c r="P5" s="79"/>
      <c r="Q5" s="297" t="s">
        <v>35</v>
      </c>
      <c r="R5" s="298"/>
      <c r="S5" s="299"/>
      <c r="T5" s="121"/>
      <c r="U5" s="121"/>
      <c r="V5" s="306"/>
      <c r="W5" s="306"/>
      <c r="X5" s="306"/>
      <c r="Y5" s="306"/>
      <c r="Z5" s="306"/>
    </row>
    <row r="6" spans="1:24" ht="13.5" customHeight="1" thickBot="1">
      <c r="A6" s="294"/>
      <c r="B6" s="295"/>
      <c r="C6" s="296"/>
      <c r="E6" s="300"/>
      <c r="F6" s="301"/>
      <c r="G6" s="302"/>
      <c r="H6" s="79"/>
      <c r="I6" s="300"/>
      <c r="J6" s="301"/>
      <c r="K6" s="302"/>
      <c r="L6" s="79"/>
      <c r="M6" s="300"/>
      <c r="N6" s="301"/>
      <c r="O6" s="302"/>
      <c r="P6" s="79"/>
      <c r="Q6" s="300"/>
      <c r="R6" s="301"/>
      <c r="S6" s="302"/>
      <c r="T6" s="79"/>
      <c r="U6" s="79"/>
      <c r="V6" s="79"/>
      <c r="W6" s="79"/>
      <c r="X6" s="79"/>
    </row>
    <row r="7" spans="5:26" ht="13.5" customHeight="1" thickBot="1">
      <c r="E7" s="1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5"/>
      <c r="R7" s="15"/>
      <c r="S7" s="15"/>
      <c r="T7" s="15"/>
      <c r="V7" s="290" t="s">
        <v>48</v>
      </c>
      <c r="W7" s="290"/>
      <c r="X7" s="290"/>
      <c r="Y7" s="290"/>
      <c r="Z7" s="290"/>
    </row>
    <row r="8" spans="1:22" s="53" customFormat="1" ht="10.5" customHeight="1">
      <c r="A8" s="282">
        <v>10</v>
      </c>
      <c r="B8" s="136">
        <v>1</v>
      </c>
      <c r="C8" s="137"/>
      <c r="D8" s="138"/>
      <c r="E8" s="272">
        <v>1</v>
      </c>
      <c r="F8" s="274" t="s">
        <v>59</v>
      </c>
      <c r="G8" s="139"/>
      <c r="H8" s="77"/>
      <c r="I8" s="272">
        <v>1</v>
      </c>
      <c r="J8" s="274" t="str">
        <f>F8</f>
        <v>Henrijs Indars (Läti)</v>
      </c>
      <c r="K8" s="139">
        <v>1</v>
      </c>
      <c r="L8" s="77"/>
      <c r="M8" s="77"/>
      <c r="N8" s="84"/>
      <c r="O8" s="77"/>
      <c r="P8" s="76"/>
      <c r="Q8" s="76"/>
      <c r="R8" s="76"/>
      <c r="S8" s="76"/>
      <c r="T8" s="76"/>
      <c r="U8" s="76"/>
      <c r="V8" s="76"/>
    </row>
    <row r="9" spans="1:22" s="53" customFormat="1" ht="10.5" customHeight="1" thickBot="1">
      <c r="A9" s="283"/>
      <c r="B9" s="140">
        <v>2</v>
      </c>
      <c r="C9" s="141">
        <v>13</v>
      </c>
      <c r="D9" s="138"/>
      <c r="E9" s="273"/>
      <c r="F9" s="275"/>
      <c r="G9" s="139"/>
      <c r="H9" s="84"/>
      <c r="I9" s="273"/>
      <c r="J9" s="275"/>
      <c r="K9" s="139">
        <v>2</v>
      </c>
      <c r="L9" s="77"/>
      <c r="M9" s="272">
        <f>IF(K8="","",IF(K8&lt;2,I11,I8))</f>
        <v>2</v>
      </c>
      <c r="N9" s="274" t="str">
        <f>IF(K8="","",IF(K8&lt;2,J11,J8))</f>
        <v>Domantas Pauliuscenko (Leedu)</v>
      </c>
      <c r="O9" s="139">
        <v>0</v>
      </c>
      <c r="P9" s="76"/>
      <c r="Q9" s="76"/>
      <c r="R9" s="77"/>
      <c r="S9" s="76"/>
      <c r="T9" s="76"/>
      <c r="U9" s="76"/>
      <c r="V9" s="76"/>
    </row>
    <row r="10" spans="1:22" s="53" customFormat="1" ht="10.5" customHeight="1" thickBot="1">
      <c r="A10" s="84"/>
      <c r="B10" s="77"/>
      <c r="C10" s="77"/>
      <c r="D10" s="138"/>
      <c r="E10" s="84"/>
      <c r="F10" s="132"/>
      <c r="G10" s="77"/>
      <c r="H10" s="84"/>
      <c r="I10" s="84"/>
      <c r="J10" s="132"/>
      <c r="K10" s="77"/>
      <c r="L10" s="77"/>
      <c r="M10" s="273"/>
      <c r="N10" s="275"/>
      <c r="O10" s="139">
        <v>0</v>
      </c>
      <c r="P10" s="76"/>
      <c r="Q10" s="76"/>
      <c r="R10" s="76"/>
      <c r="S10" s="76"/>
      <c r="T10" s="76"/>
      <c r="U10" s="76"/>
      <c r="V10" s="76"/>
    </row>
    <row r="11" spans="1:22" s="53" customFormat="1" ht="10.5" customHeight="1">
      <c r="A11" s="282">
        <v>3</v>
      </c>
      <c r="B11" s="136"/>
      <c r="C11" s="137"/>
      <c r="D11" s="138"/>
      <c r="E11" s="272">
        <v>2</v>
      </c>
      <c r="F11" s="274" t="s">
        <v>60</v>
      </c>
      <c r="G11" s="139"/>
      <c r="H11" s="84"/>
      <c r="I11" s="272">
        <v>2</v>
      </c>
      <c r="J11" s="274" t="str">
        <f>F11</f>
        <v>Domantas Pauliuscenko (Leedu)</v>
      </c>
      <c r="K11" s="139">
        <v>4</v>
      </c>
      <c r="L11" s="77"/>
      <c r="M11" s="76"/>
      <c r="N11" s="133"/>
      <c r="O11" s="76"/>
      <c r="P11" s="76"/>
      <c r="Q11" s="76"/>
      <c r="R11" s="76"/>
      <c r="S11" s="76"/>
      <c r="T11" s="76"/>
      <c r="U11" s="76"/>
      <c r="V11" s="76"/>
    </row>
    <row r="12" spans="1:22" s="53" customFormat="1" ht="10.5" customHeight="1" thickBot="1">
      <c r="A12" s="283"/>
      <c r="B12" s="140"/>
      <c r="C12" s="141"/>
      <c r="D12" s="138"/>
      <c r="E12" s="273"/>
      <c r="F12" s="275"/>
      <c r="G12" s="139"/>
      <c r="H12" s="77"/>
      <c r="I12" s="273"/>
      <c r="J12" s="275"/>
      <c r="K12" s="139">
        <v>13</v>
      </c>
      <c r="L12" s="77"/>
      <c r="M12" s="76"/>
      <c r="N12" s="133"/>
      <c r="O12" s="76"/>
      <c r="P12" s="76"/>
      <c r="Q12" s="272">
        <f>IF(O9="","",IF(O9&lt;2,M15,M9))</f>
        <v>4</v>
      </c>
      <c r="R12" s="274" t="str">
        <f>IF(O9="","",IF(O9&lt;2,N15,N9))</f>
        <v>Evgeni Aliashkevich (Valgevene)</v>
      </c>
      <c r="S12" s="139">
        <v>4</v>
      </c>
      <c r="T12" s="76"/>
      <c r="U12" s="76"/>
      <c r="V12" s="76"/>
    </row>
    <row r="13" spans="1:22" s="53" customFormat="1" ht="10.5" customHeight="1" thickBot="1">
      <c r="A13" s="84"/>
      <c r="B13" s="77"/>
      <c r="C13" s="77"/>
      <c r="D13" s="138"/>
      <c r="E13" s="84"/>
      <c r="F13" s="132"/>
      <c r="G13" s="77"/>
      <c r="H13" s="77"/>
      <c r="I13" s="84"/>
      <c r="J13" s="132"/>
      <c r="K13" s="77"/>
      <c r="L13" s="77"/>
      <c r="M13" s="76"/>
      <c r="N13" s="133"/>
      <c r="O13" s="76"/>
      <c r="P13" s="76"/>
      <c r="Q13" s="273"/>
      <c r="R13" s="275"/>
      <c r="S13" s="139">
        <v>10</v>
      </c>
      <c r="T13" s="76"/>
      <c r="U13" s="76"/>
      <c r="V13" s="76"/>
    </row>
    <row r="14" spans="1:22" s="53" customFormat="1" ht="10.5" customHeight="1">
      <c r="A14" s="282">
        <v>5</v>
      </c>
      <c r="B14" s="136"/>
      <c r="C14" s="137"/>
      <c r="D14" s="138"/>
      <c r="E14" s="272">
        <v>3</v>
      </c>
      <c r="F14" s="274" t="s">
        <v>61</v>
      </c>
      <c r="G14" s="139"/>
      <c r="H14" s="77"/>
      <c r="I14" s="272">
        <v>3</v>
      </c>
      <c r="J14" s="274" t="str">
        <f>F14</f>
        <v>Georgi Jasnov (Tulevik)</v>
      </c>
      <c r="K14" s="139">
        <v>0</v>
      </c>
      <c r="L14" s="77"/>
      <c r="M14" s="76"/>
      <c r="N14" s="133"/>
      <c r="O14" s="76"/>
      <c r="P14" s="76"/>
      <c r="Q14" s="76"/>
      <c r="R14" s="133"/>
      <c r="S14" s="76"/>
      <c r="T14" s="76"/>
      <c r="U14" s="76"/>
      <c r="V14" s="76"/>
    </row>
    <row r="15" spans="1:22" s="53" customFormat="1" ht="10.5" customHeight="1" thickBot="1">
      <c r="A15" s="283"/>
      <c r="B15" s="140"/>
      <c r="C15" s="141"/>
      <c r="D15" s="138"/>
      <c r="E15" s="273"/>
      <c r="F15" s="275"/>
      <c r="G15" s="139"/>
      <c r="H15" s="84"/>
      <c r="I15" s="273"/>
      <c r="J15" s="275"/>
      <c r="K15" s="139">
        <v>0</v>
      </c>
      <c r="L15" s="77"/>
      <c r="M15" s="272">
        <f>IF(K14="","",IF(K14&lt;2,I17,I14))</f>
        <v>4</v>
      </c>
      <c r="N15" s="274" t="str">
        <f>IF(K14="","",IF(K14&lt;2,J17,J14))</f>
        <v>Evgeni Aliashkevich (Valgevene)</v>
      </c>
      <c r="O15" s="139">
        <v>5</v>
      </c>
      <c r="P15" s="76"/>
      <c r="Q15" s="76"/>
      <c r="R15" s="133"/>
      <c r="S15" s="76"/>
      <c r="T15" s="76"/>
      <c r="U15" s="76"/>
      <c r="V15" s="76"/>
    </row>
    <row r="16" spans="1:22" s="53" customFormat="1" ht="10.5" customHeight="1" thickBot="1">
      <c r="A16" s="84"/>
      <c r="B16" s="77"/>
      <c r="C16" s="77"/>
      <c r="D16" s="138"/>
      <c r="E16" s="84"/>
      <c r="F16" s="132"/>
      <c r="G16" s="77"/>
      <c r="H16" s="84"/>
      <c r="I16" s="84"/>
      <c r="J16" s="132"/>
      <c r="K16" s="77"/>
      <c r="L16" s="77"/>
      <c r="M16" s="273"/>
      <c r="N16" s="275"/>
      <c r="O16" s="139">
        <v>5</v>
      </c>
      <c r="P16" s="76"/>
      <c r="Q16" s="76"/>
      <c r="R16" s="133"/>
      <c r="S16" s="76"/>
      <c r="T16" s="76"/>
      <c r="U16" s="76"/>
      <c r="V16" s="76"/>
    </row>
    <row r="17" spans="1:22" s="53" customFormat="1" ht="10.5" customHeight="1">
      <c r="A17" s="282">
        <v>1</v>
      </c>
      <c r="B17" s="136"/>
      <c r="C17" s="137"/>
      <c r="D17" s="138"/>
      <c r="E17" s="272">
        <v>4</v>
      </c>
      <c r="F17" s="274" t="s">
        <v>205</v>
      </c>
      <c r="G17" s="143"/>
      <c r="H17" s="84"/>
      <c r="I17" s="272">
        <v>4</v>
      </c>
      <c r="J17" s="274" t="str">
        <f>F17</f>
        <v>Evgeni Aliashkevich (Valgevene)</v>
      </c>
      <c r="K17" s="143">
        <v>4</v>
      </c>
      <c r="L17" s="77"/>
      <c r="M17" s="77"/>
      <c r="N17" s="132"/>
      <c r="O17" s="76"/>
      <c r="P17" s="76"/>
      <c r="Q17" s="76"/>
      <c r="R17" s="133"/>
      <c r="S17" s="76"/>
      <c r="T17" s="76"/>
      <c r="U17" s="76"/>
      <c r="V17" s="76"/>
    </row>
    <row r="18" spans="1:22" s="53" customFormat="1" ht="10.5" customHeight="1" thickBot="1">
      <c r="A18" s="283"/>
      <c r="B18" s="140"/>
      <c r="C18" s="141"/>
      <c r="D18" s="138"/>
      <c r="E18" s="273"/>
      <c r="F18" s="275"/>
      <c r="G18" s="139"/>
      <c r="H18" s="77"/>
      <c r="I18" s="273"/>
      <c r="J18" s="275"/>
      <c r="K18" s="139">
        <v>10</v>
      </c>
      <c r="L18" s="77"/>
      <c r="M18" s="76"/>
      <c r="N18" s="133"/>
      <c r="O18" s="76"/>
      <c r="P18" s="76"/>
      <c r="Q18" s="76"/>
      <c r="R18" s="133"/>
      <c r="S18" s="76"/>
      <c r="T18" s="76"/>
      <c r="U18" s="76"/>
      <c r="V18" s="76"/>
    </row>
    <row r="19" spans="1:22" s="53" customFormat="1" ht="10.5" customHeight="1" thickBot="1">
      <c r="A19" s="84"/>
      <c r="B19" s="77"/>
      <c r="C19" s="77"/>
      <c r="D19" s="138"/>
      <c r="E19" s="84"/>
      <c r="F19" s="132"/>
      <c r="G19" s="77"/>
      <c r="H19" s="77"/>
      <c r="I19" s="84"/>
      <c r="J19" s="132"/>
      <c r="K19" s="77"/>
      <c r="L19" s="77"/>
      <c r="M19" s="76"/>
      <c r="N19" s="133"/>
      <c r="O19" s="76"/>
      <c r="P19" s="76"/>
      <c r="Q19" s="76"/>
      <c r="R19" s="133"/>
      <c r="S19" s="76"/>
      <c r="T19" s="76"/>
      <c r="U19" s="76"/>
      <c r="V19" s="76"/>
    </row>
    <row r="20" spans="1:22" s="53" customFormat="1" ht="10.5" customHeight="1">
      <c r="A20" s="282">
        <v>2</v>
      </c>
      <c r="B20" s="136"/>
      <c r="C20" s="137"/>
      <c r="D20" s="138"/>
      <c r="E20" s="272">
        <v>5</v>
      </c>
      <c r="F20" s="274" t="s">
        <v>63</v>
      </c>
      <c r="G20" s="139">
        <v>4</v>
      </c>
      <c r="H20" s="77"/>
      <c r="I20" s="76"/>
      <c r="J20" s="133"/>
      <c r="K20" s="76"/>
      <c r="L20" s="77"/>
      <c r="M20" s="77"/>
      <c r="N20" s="134"/>
      <c r="O20" s="76"/>
      <c r="P20" s="76"/>
      <c r="Q20" s="76"/>
      <c r="R20" s="133"/>
      <c r="S20" s="76"/>
      <c r="T20" s="76"/>
      <c r="U20" s="76"/>
      <c r="V20" s="76"/>
    </row>
    <row r="21" spans="1:24" s="53" customFormat="1" ht="10.5" customHeight="1" thickBot="1">
      <c r="A21" s="283"/>
      <c r="B21" s="140"/>
      <c r="C21" s="141"/>
      <c r="D21" s="138"/>
      <c r="E21" s="273"/>
      <c r="F21" s="275"/>
      <c r="G21" s="139">
        <v>14</v>
      </c>
      <c r="H21" s="84"/>
      <c r="I21" s="272">
        <f>IF(G20="","",IF(G20&lt;2,E23,E20))</f>
        <v>5</v>
      </c>
      <c r="J21" s="274" t="str">
        <f>IF(G20="","",IF(G20&lt;2,F23,F20))</f>
        <v>Andris Ruhle (Läti)</v>
      </c>
      <c r="K21" s="142">
        <v>3</v>
      </c>
      <c r="L21" s="77"/>
      <c r="M21" s="76"/>
      <c r="N21" s="133"/>
      <c r="O21" s="76"/>
      <c r="P21" s="76"/>
      <c r="Q21" s="76"/>
      <c r="R21" s="133"/>
      <c r="S21" s="76"/>
      <c r="T21" s="76"/>
      <c r="U21" s="272">
        <f>IF(S12="","",IF(S12&lt;2,Q30,Q12))</f>
        <v>4</v>
      </c>
      <c r="V21" s="274" t="str">
        <f>IF(S12="","",IF(S12&lt;2,R30,R12))</f>
        <v>Evgeni Aliashkevich (Valgevene)</v>
      </c>
      <c r="W21" s="60"/>
      <c r="X21" s="60"/>
    </row>
    <row r="22" spans="1:24" s="53" customFormat="1" ht="10.5" customHeight="1" thickBot="1">
      <c r="A22" s="84"/>
      <c r="B22" s="77"/>
      <c r="C22" s="77"/>
      <c r="D22" s="138"/>
      <c r="E22" s="84"/>
      <c r="F22" s="132"/>
      <c r="G22" s="77"/>
      <c r="H22" s="84"/>
      <c r="I22" s="273"/>
      <c r="J22" s="275"/>
      <c r="K22" s="142">
        <v>7</v>
      </c>
      <c r="L22" s="76"/>
      <c r="M22" s="76"/>
      <c r="N22" s="133"/>
      <c r="O22" s="76"/>
      <c r="P22" s="76"/>
      <c r="Q22" s="76"/>
      <c r="R22" s="133"/>
      <c r="S22" s="76"/>
      <c r="T22" s="76"/>
      <c r="U22" s="273"/>
      <c r="V22" s="275"/>
      <c r="W22" s="60"/>
      <c r="X22" s="60"/>
    </row>
    <row r="23" spans="1:23" s="53" customFormat="1" ht="10.5" customHeight="1">
      <c r="A23" s="282">
        <v>8</v>
      </c>
      <c r="B23" s="136">
        <v>1</v>
      </c>
      <c r="C23" s="137"/>
      <c r="D23" s="138"/>
      <c r="E23" s="272">
        <v>6</v>
      </c>
      <c r="F23" s="274" t="s">
        <v>64</v>
      </c>
      <c r="G23" s="139">
        <v>1</v>
      </c>
      <c r="H23" s="77"/>
      <c r="I23" s="76"/>
      <c r="J23" s="133"/>
      <c r="K23" s="76"/>
      <c r="L23" s="76"/>
      <c r="M23" s="76"/>
      <c r="N23" s="133"/>
      <c r="O23" s="76"/>
      <c r="P23" s="77"/>
      <c r="Q23" s="77"/>
      <c r="R23" s="132"/>
      <c r="S23" s="77"/>
      <c r="T23" s="77"/>
      <c r="U23" s="77"/>
      <c r="V23" s="77"/>
      <c r="W23" s="60"/>
    </row>
    <row r="24" spans="1:23" s="53" customFormat="1" ht="10.5" customHeight="1" thickBot="1">
      <c r="A24" s="283"/>
      <c r="B24" s="140">
        <v>4</v>
      </c>
      <c r="C24" s="141">
        <v>25</v>
      </c>
      <c r="D24" s="138"/>
      <c r="E24" s="273"/>
      <c r="F24" s="275"/>
      <c r="G24" s="139">
        <v>4</v>
      </c>
      <c r="H24" s="76"/>
      <c r="I24" s="76"/>
      <c r="J24" s="133"/>
      <c r="K24" s="76"/>
      <c r="L24" s="77"/>
      <c r="M24" s="272">
        <f>IF(K21="","",IF(K21&lt;2,I27,I21))</f>
        <v>5</v>
      </c>
      <c r="N24" s="274" t="str">
        <f>IF(K21="","",IF(K21&lt;2,J27,J21))</f>
        <v>Andris Ruhle (Läti)</v>
      </c>
      <c r="O24" s="139">
        <v>4</v>
      </c>
      <c r="P24" s="77"/>
      <c r="Q24" s="76"/>
      <c r="R24" s="133"/>
      <c r="S24" s="76"/>
      <c r="T24" s="77"/>
      <c r="U24" s="77"/>
      <c r="V24" s="77"/>
      <c r="W24" s="60"/>
    </row>
    <row r="25" spans="1:23" s="53" customFormat="1" ht="10.5" customHeight="1" thickBot="1">
      <c r="A25" s="84"/>
      <c r="B25" s="77"/>
      <c r="C25" s="77"/>
      <c r="D25" s="138"/>
      <c r="E25" s="84"/>
      <c r="F25" s="132"/>
      <c r="G25" s="77"/>
      <c r="H25" s="76"/>
      <c r="I25" s="76"/>
      <c r="J25" s="133"/>
      <c r="K25" s="76"/>
      <c r="L25" s="76"/>
      <c r="M25" s="273"/>
      <c r="N25" s="275"/>
      <c r="O25" s="139">
        <v>12</v>
      </c>
      <c r="P25" s="77"/>
      <c r="Q25" s="76"/>
      <c r="R25" s="133"/>
      <c r="S25" s="76"/>
      <c r="T25" s="77"/>
      <c r="U25" s="77"/>
      <c r="V25" s="77"/>
      <c r="W25" s="60"/>
    </row>
    <row r="26" spans="1:23" s="53" customFormat="1" ht="10.5" customHeight="1">
      <c r="A26" s="282">
        <v>9</v>
      </c>
      <c r="B26" s="136">
        <v>1</v>
      </c>
      <c r="C26" s="137"/>
      <c r="D26" s="138"/>
      <c r="E26" s="272">
        <v>7</v>
      </c>
      <c r="F26" s="274" t="s">
        <v>65</v>
      </c>
      <c r="G26" s="139">
        <v>1</v>
      </c>
      <c r="H26" s="77"/>
      <c r="I26" s="76"/>
      <c r="J26" s="133"/>
      <c r="K26" s="76"/>
      <c r="L26" s="76"/>
      <c r="M26" s="76"/>
      <c r="N26" s="133"/>
      <c r="O26" s="76"/>
      <c r="P26" s="76"/>
      <c r="Q26" s="76"/>
      <c r="R26" s="133"/>
      <c r="S26" s="76"/>
      <c r="T26" s="77"/>
      <c r="U26" s="77"/>
      <c r="V26" s="77"/>
      <c r="W26" s="60"/>
    </row>
    <row r="27" spans="1:23" s="53" customFormat="1" ht="10.5" customHeight="1" thickBot="1">
      <c r="A27" s="283"/>
      <c r="B27" s="140">
        <v>2</v>
      </c>
      <c r="C27" s="141">
        <v>8</v>
      </c>
      <c r="D27" s="138"/>
      <c r="E27" s="273"/>
      <c r="F27" s="275"/>
      <c r="G27" s="139">
        <v>2</v>
      </c>
      <c r="H27" s="77"/>
      <c r="I27" s="272">
        <f>IF(G26="","",IF(G26&lt;2,E29,E26))</f>
        <v>8</v>
      </c>
      <c r="J27" s="274" t="str">
        <f>IF(G26="","",IF(G26&lt;2,F29,F26))</f>
        <v>Andris Ozolins-Ozols (Läti)</v>
      </c>
      <c r="K27" s="139">
        <v>0</v>
      </c>
      <c r="L27" s="76"/>
      <c r="M27" s="76"/>
      <c r="N27" s="133"/>
      <c r="O27" s="76"/>
      <c r="P27" s="76"/>
      <c r="Q27" s="76"/>
      <c r="R27" s="133"/>
      <c r="S27" s="76"/>
      <c r="T27" s="77"/>
      <c r="U27" s="77"/>
      <c r="V27" s="77"/>
      <c r="W27" s="60"/>
    </row>
    <row r="28" spans="1:23" s="53" customFormat="1" ht="10.5" customHeight="1" thickBot="1">
      <c r="A28" s="84"/>
      <c r="B28" s="77"/>
      <c r="C28" s="77"/>
      <c r="D28" s="138"/>
      <c r="E28" s="84"/>
      <c r="F28" s="132"/>
      <c r="G28" s="77"/>
      <c r="H28" s="77"/>
      <c r="I28" s="273"/>
      <c r="J28" s="275"/>
      <c r="K28" s="139">
        <v>0</v>
      </c>
      <c r="L28" s="76"/>
      <c r="M28" s="76"/>
      <c r="N28" s="133"/>
      <c r="O28" s="76"/>
      <c r="P28" s="76"/>
      <c r="Q28" s="76"/>
      <c r="R28" s="133"/>
      <c r="S28" s="76"/>
      <c r="T28" s="77"/>
      <c r="U28" s="77"/>
      <c r="V28" s="77"/>
      <c r="W28" s="60"/>
    </row>
    <row r="29" spans="1:23" s="53" customFormat="1" ht="10.5" customHeight="1">
      <c r="A29" s="282">
        <v>5</v>
      </c>
      <c r="B29" s="136"/>
      <c r="C29" s="137"/>
      <c r="D29" s="138"/>
      <c r="E29" s="272">
        <v>8</v>
      </c>
      <c r="F29" s="274" t="s">
        <v>66</v>
      </c>
      <c r="G29" s="139">
        <v>3</v>
      </c>
      <c r="H29" s="77"/>
      <c r="I29" s="76"/>
      <c r="J29" s="133"/>
      <c r="K29" s="76"/>
      <c r="L29" s="76"/>
      <c r="M29" s="76"/>
      <c r="N29" s="133"/>
      <c r="O29" s="76"/>
      <c r="P29" s="77"/>
      <c r="Q29" s="77"/>
      <c r="R29" s="132"/>
      <c r="S29" s="77"/>
      <c r="T29" s="77"/>
      <c r="U29" s="77"/>
      <c r="V29" s="77"/>
      <c r="W29" s="60"/>
    </row>
    <row r="30" spans="1:23" s="53" customFormat="1" ht="10.5" customHeight="1" thickBot="1">
      <c r="A30" s="283"/>
      <c r="B30" s="140"/>
      <c r="C30" s="141"/>
      <c r="D30" s="138"/>
      <c r="E30" s="273"/>
      <c r="F30" s="275"/>
      <c r="G30" s="139">
        <v>8</v>
      </c>
      <c r="H30" s="76"/>
      <c r="I30" s="76"/>
      <c r="J30" s="133"/>
      <c r="K30" s="76"/>
      <c r="L30" s="76"/>
      <c r="M30" s="76"/>
      <c r="N30" s="133"/>
      <c r="O30" s="76"/>
      <c r="P30" s="77"/>
      <c r="Q30" s="272">
        <f>IF(O24="","",IF(O24&lt;2,M36,M24))</f>
        <v>5</v>
      </c>
      <c r="R30" s="274" t="str">
        <f>IF(O24="","",IF(O24&lt;2,N36,N24))</f>
        <v>Andris Ruhle (Läti)</v>
      </c>
      <c r="S30" s="139">
        <v>0</v>
      </c>
      <c r="T30" s="77"/>
      <c r="U30" s="77"/>
      <c r="V30" s="77"/>
      <c r="W30" s="60"/>
    </row>
    <row r="31" spans="1:23" s="53" customFormat="1" ht="10.5" customHeight="1" thickBot="1">
      <c r="A31" s="84"/>
      <c r="B31" s="77"/>
      <c r="C31" s="77"/>
      <c r="D31" s="138"/>
      <c r="E31" s="84"/>
      <c r="F31" s="132"/>
      <c r="G31" s="77"/>
      <c r="H31" s="76"/>
      <c r="I31" s="76"/>
      <c r="J31" s="133"/>
      <c r="K31" s="76"/>
      <c r="L31" s="76"/>
      <c r="M31" s="76"/>
      <c r="N31" s="133"/>
      <c r="O31" s="76"/>
      <c r="P31" s="77"/>
      <c r="Q31" s="273"/>
      <c r="R31" s="275"/>
      <c r="S31" s="139">
        <v>0</v>
      </c>
      <c r="T31" s="77"/>
      <c r="U31" s="77"/>
      <c r="V31" s="77"/>
      <c r="W31" s="60"/>
    </row>
    <row r="32" spans="1:23" s="53" customFormat="1" ht="10.5" customHeight="1">
      <c r="A32" s="282">
        <v>7</v>
      </c>
      <c r="B32" s="136">
        <v>5</v>
      </c>
      <c r="C32" s="137"/>
      <c r="D32" s="138"/>
      <c r="E32" s="272">
        <v>9</v>
      </c>
      <c r="F32" s="274" t="s">
        <v>67</v>
      </c>
      <c r="G32" s="139">
        <v>5</v>
      </c>
      <c r="H32" s="77"/>
      <c r="I32" s="85"/>
      <c r="J32" s="132"/>
      <c r="K32" s="84"/>
      <c r="L32" s="76"/>
      <c r="M32" s="144"/>
      <c r="N32" s="132"/>
      <c r="O32" s="77"/>
      <c r="P32" s="77"/>
      <c r="Q32" s="77"/>
      <c r="R32" s="77"/>
      <c r="S32" s="77"/>
      <c r="T32" s="77"/>
      <c r="U32" s="77"/>
      <c r="V32" s="77"/>
      <c r="W32" s="60"/>
    </row>
    <row r="33" spans="1:23" s="53" customFormat="1" ht="10.5" customHeight="1" thickBot="1">
      <c r="A33" s="283"/>
      <c r="B33" s="140">
        <v>8</v>
      </c>
      <c r="C33" s="141">
        <v>0</v>
      </c>
      <c r="D33" s="138"/>
      <c r="E33" s="273"/>
      <c r="F33" s="275"/>
      <c r="G33" s="139">
        <v>0</v>
      </c>
      <c r="H33" s="77"/>
      <c r="I33" s="272">
        <f>IF(G32="","",IF(G32&lt;2,E35,E32))</f>
        <v>9</v>
      </c>
      <c r="J33" s="274" t="str">
        <f>IF(G32="","",IF(G32&lt;2,F35,F32))</f>
        <v>Eero Malmi (Soome)</v>
      </c>
      <c r="K33" s="139">
        <v>0</v>
      </c>
      <c r="L33" s="76"/>
      <c r="M33" s="76"/>
      <c r="N33" s="133"/>
      <c r="O33" s="76"/>
      <c r="P33" s="77"/>
      <c r="Q33" s="77"/>
      <c r="R33" s="77"/>
      <c r="S33" s="77"/>
      <c r="T33" s="77"/>
      <c r="U33" s="77"/>
      <c r="V33" s="77"/>
      <c r="W33" s="60"/>
    </row>
    <row r="34" spans="1:23" s="53" customFormat="1" ht="10.5" customHeight="1" thickBot="1">
      <c r="A34" s="84"/>
      <c r="B34" s="77"/>
      <c r="C34" s="77"/>
      <c r="D34" s="138"/>
      <c r="E34" s="84"/>
      <c r="F34" s="132"/>
      <c r="G34" s="77"/>
      <c r="H34" s="77"/>
      <c r="I34" s="273"/>
      <c r="J34" s="275"/>
      <c r="K34" s="139">
        <v>0</v>
      </c>
      <c r="L34" s="76"/>
      <c r="M34" s="76"/>
      <c r="N34" s="133"/>
      <c r="O34" s="76"/>
      <c r="P34" s="77"/>
      <c r="Q34" s="77"/>
      <c r="R34" s="77"/>
      <c r="S34" s="77"/>
      <c r="T34" s="77"/>
      <c r="U34" s="77"/>
      <c r="V34" s="77"/>
      <c r="W34" s="60"/>
    </row>
    <row r="35" spans="1:23" s="53" customFormat="1" ht="10.5" customHeight="1">
      <c r="A35" s="282">
        <v>12</v>
      </c>
      <c r="B35" s="136"/>
      <c r="C35" s="137"/>
      <c r="D35" s="138"/>
      <c r="E35" s="272">
        <v>10</v>
      </c>
      <c r="F35" s="333" t="s">
        <v>68</v>
      </c>
      <c r="G35" s="139">
        <v>0</v>
      </c>
      <c r="H35" s="77"/>
      <c r="I35" s="85"/>
      <c r="J35" s="132"/>
      <c r="K35" s="84"/>
      <c r="L35" s="76"/>
      <c r="M35" s="144"/>
      <c r="N35" s="132"/>
      <c r="O35" s="77"/>
      <c r="P35" s="77"/>
      <c r="Q35" s="77"/>
      <c r="R35" s="77"/>
      <c r="S35" s="77"/>
      <c r="T35" s="77"/>
      <c r="U35" s="77"/>
      <c r="V35" s="77"/>
      <c r="W35" s="60"/>
    </row>
    <row r="36" spans="1:23" s="53" customFormat="1" ht="10.5" customHeight="1" thickBot="1">
      <c r="A36" s="283"/>
      <c r="B36" s="140"/>
      <c r="C36" s="141"/>
      <c r="D36" s="138"/>
      <c r="E36" s="273"/>
      <c r="F36" s="334"/>
      <c r="G36" s="139"/>
      <c r="H36" s="76"/>
      <c r="I36" s="76"/>
      <c r="J36" s="133"/>
      <c r="K36" s="76"/>
      <c r="L36" s="76"/>
      <c r="M36" s="272">
        <f>IF(K33="","",IF(K33&lt;2,I39,I33))</f>
        <v>11</v>
      </c>
      <c r="N36" s="274" t="str">
        <f>IF(K33="","",IF(K33&lt;2,J39,J33))</f>
        <v>Armin Heinaste (Lapiti)</v>
      </c>
      <c r="O36" s="139">
        <v>1</v>
      </c>
      <c r="P36" s="77"/>
      <c r="Q36" s="77"/>
      <c r="R36" s="77"/>
      <c r="S36" s="77"/>
      <c r="T36" s="77"/>
      <c r="U36" s="77"/>
      <c r="V36" s="77"/>
      <c r="W36" s="60"/>
    </row>
    <row r="37" spans="1:23" s="53" customFormat="1" ht="10.5" customHeight="1" thickBot="1">
      <c r="A37" s="84"/>
      <c r="B37" s="77"/>
      <c r="C37" s="77"/>
      <c r="D37" s="138"/>
      <c r="E37" s="84"/>
      <c r="F37" s="132"/>
      <c r="G37" s="77"/>
      <c r="H37" s="76"/>
      <c r="I37" s="76"/>
      <c r="J37" s="133"/>
      <c r="K37" s="76"/>
      <c r="L37" s="76"/>
      <c r="M37" s="273"/>
      <c r="N37" s="275"/>
      <c r="O37" s="139">
        <v>1</v>
      </c>
      <c r="P37" s="77"/>
      <c r="Q37" s="77"/>
      <c r="R37" s="77"/>
      <c r="S37" s="77"/>
      <c r="T37" s="77"/>
      <c r="U37" s="77"/>
      <c r="V37" s="77"/>
      <c r="W37" s="60"/>
    </row>
    <row r="38" spans="1:23" s="53" customFormat="1" ht="10.5" customHeight="1">
      <c r="A38" s="282">
        <v>4</v>
      </c>
      <c r="B38" s="136"/>
      <c r="C38" s="137"/>
      <c r="D38" s="138"/>
      <c r="E38" s="272">
        <v>11</v>
      </c>
      <c r="F38" s="274" t="s">
        <v>69</v>
      </c>
      <c r="G38" s="139">
        <v>4</v>
      </c>
      <c r="H38" s="77"/>
      <c r="I38" s="85"/>
      <c r="J38" s="132"/>
      <c r="K38" s="84"/>
      <c r="L38" s="76"/>
      <c r="M38" s="144"/>
      <c r="N38" s="77"/>
      <c r="O38" s="77"/>
      <c r="P38" s="77"/>
      <c r="Q38" s="77"/>
      <c r="R38" s="77"/>
      <c r="S38" s="77"/>
      <c r="T38" s="77"/>
      <c r="U38" s="77"/>
      <c r="V38" s="77"/>
      <c r="W38" s="60"/>
    </row>
    <row r="39" spans="1:23" s="53" customFormat="1" ht="10.5" customHeight="1" thickBot="1">
      <c r="A39" s="283"/>
      <c r="B39" s="140"/>
      <c r="C39" s="141"/>
      <c r="D39" s="138"/>
      <c r="E39" s="273"/>
      <c r="F39" s="275"/>
      <c r="G39" s="139">
        <v>14</v>
      </c>
      <c r="H39" s="77"/>
      <c r="I39" s="272">
        <f>IF(G38="","",IF(G38&lt;2,E41,E38))</f>
        <v>11</v>
      </c>
      <c r="J39" s="274" t="str">
        <f>IF(G38="","",IF(G38&lt;2,F41,F38))</f>
        <v>Armin Heinaste (Lapiti)</v>
      </c>
      <c r="K39" s="139">
        <v>5</v>
      </c>
      <c r="L39" s="76"/>
      <c r="M39" s="144"/>
      <c r="N39" s="77"/>
      <c r="O39" s="77"/>
      <c r="P39" s="77"/>
      <c r="Q39" s="77"/>
      <c r="R39" s="77"/>
      <c r="S39" s="77"/>
      <c r="T39" s="77"/>
      <c r="U39" s="77"/>
      <c r="V39" s="77"/>
      <c r="W39" s="60"/>
    </row>
    <row r="40" spans="1:23" s="53" customFormat="1" ht="10.5" customHeight="1" thickBot="1">
      <c r="A40" s="84"/>
      <c r="B40" s="77"/>
      <c r="C40" s="77"/>
      <c r="D40" s="138"/>
      <c r="E40" s="84"/>
      <c r="F40" s="132"/>
      <c r="G40" s="77"/>
      <c r="H40" s="77"/>
      <c r="I40" s="273"/>
      <c r="J40" s="275"/>
      <c r="K40" s="139">
        <v>8</v>
      </c>
      <c r="L40" s="76"/>
      <c r="M40" s="144"/>
      <c r="N40" s="77"/>
      <c r="O40" s="77"/>
      <c r="P40" s="77"/>
      <c r="Q40" s="77"/>
      <c r="R40" s="77"/>
      <c r="S40" s="77"/>
      <c r="T40" s="77"/>
      <c r="U40" s="77"/>
      <c r="V40" s="77"/>
      <c r="W40" s="60"/>
    </row>
    <row r="41" spans="1:23" s="53" customFormat="1" ht="10.5" customHeight="1">
      <c r="A41" s="282">
        <v>11</v>
      </c>
      <c r="B41" s="136">
        <v>1</v>
      </c>
      <c r="C41" s="137"/>
      <c r="D41" s="138"/>
      <c r="E41" s="272">
        <v>12</v>
      </c>
      <c r="F41" s="274" t="s">
        <v>70</v>
      </c>
      <c r="G41" s="139">
        <v>1</v>
      </c>
      <c r="H41" s="77"/>
      <c r="I41" s="85"/>
      <c r="J41" s="90"/>
      <c r="K41" s="84"/>
      <c r="L41" s="76"/>
      <c r="M41" s="144"/>
      <c r="N41" s="77"/>
      <c r="O41" s="77"/>
      <c r="P41" s="77"/>
      <c r="Q41" s="77"/>
      <c r="R41" s="77"/>
      <c r="S41" s="77"/>
      <c r="T41" s="77"/>
      <c r="U41" s="77"/>
      <c r="V41" s="77"/>
      <c r="W41" s="60"/>
    </row>
    <row r="42" spans="1:23" s="53" customFormat="1" ht="10.5" customHeight="1" thickBot="1">
      <c r="A42" s="283"/>
      <c r="B42" s="140">
        <v>2</v>
      </c>
      <c r="C42" s="141">
        <v>14</v>
      </c>
      <c r="D42" s="138"/>
      <c r="E42" s="273"/>
      <c r="F42" s="275"/>
      <c r="G42" s="139">
        <v>2</v>
      </c>
      <c r="H42" s="77"/>
      <c r="I42" s="85"/>
      <c r="J42" s="90"/>
      <c r="K42" s="84"/>
      <c r="L42" s="76"/>
      <c r="M42" s="144"/>
      <c r="N42" s="77"/>
      <c r="O42" s="77"/>
      <c r="P42" s="77"/>
      <c r="Q42" s="77"/>
      <c r="R42" s="77"/>
      <c r="S42" s="77"/>
      <c r="T42" s="77"/>
      <c r="U42" s="77"/>
      <c r="V42" s="77"/>
      <c r="W42" s="60"/>
    </row>
    <row r="43" spans="1:23" s="53" customFormat="1" ht="6" customHeight="1" thickBot="1">
      <c r="A43" s="84"/>
      <c r="B43" s="84"/>
      <c r="C43" s="84"/>
      <c r="D43" s="138"/>
      <c r="E43" s="84"/>
      <c r="F43" s="77"/>
      <c r="G43" s="77"/>
      <c r="H43" s="77"/>
      <c r="I43" s="85"/>
      <c r="J43" s="90"/>
      <c r="K43" s="84"/>
      <c r="L43" s="76"/>
      <c r="M43" s="144"/>
      <c r="N43" s="77"/>
      <c r="O43" s="77"/>
      <c r="P43" s="77"/>
      <c r="Q43" s="77"/>
      <c r="R43" s="77"/>
      <c r="S43" s="77"/>
      <c r="T43" s="77"/>
      <c r="U43" s="77"/>
      <c r="V43" s="77"/>
      <c r="W43" s="60"/>
    </row>
    <row r="44" spans="1:23" s="53" customFormat="1" ht="10.5" customHeight="1" thickBot="1">
      <c r="A44" s="76"/>
      <c r="B44" s="77"/>
      <c r="C44" s="77"/>
      <c r="D44" s="148"/>
      <c r="E44" s="102"/>
      <c r="F44" s="149"/>
      <c r="G44" s="150"/>
      <c r="H44" s="150"/>
      <c r="I44" s="150"/>
      <c r="J44" s="150"/>
      <c r="K44" s="150"/>
      <c r="L44" s="150"/>
      <c r="M44" s="150"/>
      <c r="N44" s="150"/>
      <c r="O44" s="150"/>
      <c r="P44" s="102"/>
      <c r="Q44" s="151"/>
      <c r="R44" s="151"/>
      <c r="S44" s="151"/>
      <c r="T44" s="151"/>
      <c r="U44" s="152"/>
      <c r="V44" s="84"/>
      <c r="W44" s="81"/>
    </row>
    <row r="45" spans="1:23" s="53" customFormat="1" ht="12" customHeight="1" thickBot="1">
      <c r="A45" s="76"/>
      <c r="B45" s="77"/>
      <c r="C45" s="77"/>
      <c r="D45" s="153"/>
      <c r="E45" s="323" t="s">
        <v>38</v>
      </c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5"/>
      <c r="S45" s="92"/>
      <c r="T45" s="84"/>
      <c r="U45" s="159"/>
      <c r="V45" s="84"/>
      <c r="W45" s="81"/>
    </row>
    <row r="46" spans="1:26" s="53" customFormat="1" ht="11.25" customHeight="1">
      <c r="A46" s="76"/>
      <c r="B46" s="77"/>
      <c r="C46" s="77"/>
      <c r="D46" s="153"/>
      <c r="E46" s="308" t="s">
        <v>36</v>
      </c>
      <c r="F46" s="309"/>
      <c r="G46" s="309"/>
      <c r="H46" s="309"/>
      <c r="I46" s="309"/>
      <c r="J46" s="310"/>
      <c r="K46" s="99"/>
      <c r="L46" s="92"/>
      <c r="M46" s="308" t="s">
        <v>37</v>
      </c>
      <c r="N46" s="309"/>
      <c r="O46" s="309"/>
      <c r="P46" s="309"/>
      <c r="Q46" s="309"/>
      <c r="R46" s="310"/>
      <c r="S46" s="92"/>
      <c r="T46" s="84"/>
      <c r="U46" s="159"/>
      <c r="V46" s="84"/>
      <c r="W46" s="81"/>
      <c r="X46" s="81"/>
      <c r="Y46" s="81"/>
      <c r="Z46" s="81"/>
    </row>
    <row r="47" spans="1:26" s="53" customFormat="1" ht="11.25" customHeight="1" thickBot="1">
      <c r="A47" s="76"/>
      <c r="B47" s="77"/>
      <c r="C47" s="77"/>
      <c r="D47" s="153"/>
      <c r="E47" s="279"/>
      <c r="F47" s="280"/>
      <c r="G47" s="280"/>
      <c r="H47" s="280"/>
      <c r="I47" s="280"/>
      <c r="J47" s="281"/>
      <c r="K47" s="99"/>
      <c r="L47" s="92"/>
      <c r="M47" s="279"/>
      <c r="N47" s="280"/>
      <c r="O47" s="280"/>
      <c r="P47" s="280"/>
      <c r="Q47" s="280"/>
      <c r="R47" s="281"/>
      <c r="S47" s="99"/>
      <c r="T47" s="84"/>
      <c r="U47" s="159"/>
      <c r="V47" s="84"/>
      <c r="W47" s="81"/>
      <c r="X47" s="81"/>
      <c r="Y47" s="81"/>
      <c r="Z47" s="81"/>
    </row>
    <row r="48" spans="1:26" s="53" customFormat="1" ht="10.5" customHeight="1">
      <c r="A48" s="76"/>
      <c r="B48" s="77"/>
      <c r="C48" s="77"/>
      <c r="D48" s="153"/>
      <c r="E48" s="99"/>
      <c r="F48" s="99"/>
      <c r="G48" s="99"/>
      <c r="H48" s="99"/>
      <c r="I48" s="99"/>
      <c r="J48" s="99"/>
      <c r="K48" s="99"/>
      <c r="L48" s="92"/>
      <c r="M48" s="99"/>
      <c r="N48" s="99"/>
      <c r="O48" s="99"/>
      <c r="P48" s="99"/>
      <c r="Q48" s="99"/>
      <c r="R48" s="99"/>
      <c r="S48" s="99"/>
      <c r="T48" s="84"/>
      <c r="U48" s="159"/>
      <c r="V48" s="84"/>
      <c r="W48" s="81"/>
      <c r="X48" s="81"/>
      <c r="Y48" s="81"/>
      <c r="Z48" s="81"/>
    </row>
    <row r="49" spans="1:22" ht="10.5" customHeight="1">
      <c r="A49" s="4"/>
      <c r="B49" s="8"/>
      <c r="C49" s="8"/>
      <c r="D49" s="156"/>
      <c r="E49" s="272"/>
      <c r="F49" s="274"/>
      <c r="G49" s="145"/>
      <c r="H49" s="92"/>
      <c r="I49" s="92"/>
      <c r="J49" s="92"/>
      <c r="K49" s="92"/>
      <c r="L49" s="92"/>
      <c r="M49" s="272">
        <v>6</v>
      </c>
      <c r="N49" s="274" t="s">
        <v>64</v>
      </c>
      <c r="O49" s="145">
        <v>0</v>
      </c>
      <c r="P49" s="92"/>
      <c r="Q49" s="92"/>
      <c r="R49" s="92"/>
      <c r="S49" s="92"/>
      <c r="T49" s="8"/>
      <c r="U49" s="160"/>
      <c r="V49" s="4"/>
    </row>
    <row r="50" spans="1:22" ht="10.5" customHeight="1">
      <c r="A50" s="4"/>
      <c r="B50" s="8"/>
      <c r="C50" s="8"/>
      <c r="D50" s="156"/>
      <c r="E50" s="273"/>
      <c r="F50" s="275"/>
      <c r="G50" s="145"/>
      <c r="H50" s="92"/>
      <c r="I50" s="272">
        <v>3</v>
      </c>
      <c r="J50" s="274" t="s">
        <v>61</v>
      </c>
      <c r="K50" s="145">
        <v>0</v>
      </c>
      <c r="L50" s="92"/>
      <c r="M50" s="273"/>
      <c r="N50" s="275"/>
      <c r="O50" s="145">
        <v>0</v>
      </c>
      <c r="P50" s="92"/>
      <c r="Q50" s="272">
        <f>IF(O49="","",IF(O49&lt;2,M52,M49))</f>
        <v>8</v>
      </c>
      <c r="R50" s="274" t="str">
        <f>IF(O49="","",IF(O49&lt;2,N52,N49))</f>
        <v>Andris Ozolins-Ozols (Läti)</v>
      </c>
      <c r="S50" s="145">
        <v>1</v>
      </c>
      <c r="T50" s="8"/>
      <c r="U50" s="160"/>
      <c r="V50" s="4"/>
    </row>
    <row r="51" spans="1:22" ht="10.5" customHeight="1">
      <c r="A51" s="4"/>
      <c r="B51" s="8"/>
      <c r="C51" s="8"/>
      <c r="D51" s="156"/>
      <c r="E51" s="92"/>
      <c r="F51" s="135"/>
      <c r="G51" s="78"/>
      <c r="H51" s="92"/>
      <c r="I51" s="273"/>
      <c r="J51" s="275"/>
      <c r="K51" s="145">
        <v>0</v>
      </c>
      <c r="L51" s="92"/>
      <c r="M51" s="92"/>
      <c r="N51" s="135"/>
      <c r="O51" s="78"/>
      <c r="P51" s="92"/>
      <c r="Q51" s="273"/>
      <c r="R51" s="275"/>
      <c r="S51" s="145">
        <v>2</v>
      </c>
      <c r="T51" s="8"/>
      <c r="U51" s="160"/>
      <c r="V51" s="4"/>
    </row>
    <row r="52" spans="1:23" ht="10.5" customHeight="1">
      <c r="A52" s="4"/>
      <c r="B52" s="8"/>
      <c r="C52" s="8"/>
      <c r="D52" s="156"/>
      <c r="E52" s="272"/>
      <c r="F52" s="274"/>
      <c r="G52" s="145"/>
      <c r="H52" s="92"/>
      <c r="I52" s="8"/>
      <c r="J52" s="161"/>
      <c r="K52" s="78"/>
      <c r="L52" s="92"/>
      <c r="M52" s="272">
        <v>8</v>
      </c>
      <c r="N52" s="274" t="s">
        <v>66</v>
      </c>
      <c r="O52" s="145">
        <v>4</v>
      </c>
      <c r="P52" s="78"/>
      <c r="Q52" s="8"/>
      <c r="R52" s="161"/>
      <c r="S52" s="78"/>
      <c r="T52" s="157"/>
      <c r="U52" s="162"/>
      <c r="V52" s="157"/>
      <c r="W52" s="64"/>
    </row>
    <row r="53" spans="1:23" ht="10.5" customHeight="1">
      <c r="A53" s="4"/>
      <c r="B53" s="8"/>
      <c r="C53" s="8"/>
      <c r="D53" s="156"/>
      <c r="E53" s="273"/>
      <c r="F53" s="275"/>
      <c r="G53" s="145"/>
      <c r="H53" s="78"/>
      <c r="I53" s="272">
        <v>2</v>
      </c>
      <c r="J53" s="274" t="s">
        <v>60</v>
      </c>
      <c r="K53" s="145">
        <v>4</v>
      </c>
      <c r="L53" s="92"/>
      <c r="M53" s="273"/>
      <c r="N53" s="275"/>
      <c r="O53" s="145">
        <v>11</v>
      </c>
      <c r="P53" s="78"/>
      <c r="Q53" s="272">
        <v>11</v>
      </c>
      <c r="R53" s="274" t="s">
        <v>69</v>
      </c>
      <c r="S53" s="145">
        <v>4</v>
      </c>
      <c r="T53" s="157"/>
      <c r="U53" s="162"/>
      <c r="V53" s="157"/>
      <c r="W53" s="64"/>
    </row>
    <row r="54" spans="1:26" ht="10.5" customHeight="1">
      <c r="A54" s="4"/>
      <c r="B54" s="8"/>
      <c r="C54" s="8"/>
      <c r="D54" s="156"/>
      <c r="E54" s="12"/>
      <c r="F54" s="13"/>
      <c r="G54" s="92"/>
      <c r="H54" s="8"/>
      <c r="I54" s="273"/>
      <c r="J54" s="275"/>
      <c r="K54" s="145">
        <v>10</v>
      </c>
      <c r="L54" s="8"/>
      <c r="M54" s="7"/>
      <c r="N54" s="146"/>
      <c r="O54" s="146"/>
      <c r="P54" s="7"/>
      <c r="Q54" s="273"/>
      <c r="R54" s="275"/>
      <c r="S54" s="145">
        <v>15</v>
      </c>
      <c r="T54" s="12"/>
      <c r="U54" s="160"/>
      <c r="V54" s="157"/>
      <c r="W54" s="64"/>
      <c r="X54" s="64"/>
      <c r="Y54" s="64"/>
      <c r="Z54" s="64"/>
    </row>
    <row r="55" spans="1:26" ht="10.5" customHeight="1">
      <c r="A55" s="4"/>
      <c r="B55" s="8"/>
      <c r="C55" s="8"/>
      <c r="D55" s="156"/>
      <c r="E55" s="92"/>
      <c r="F55" s="92"/>
      <c r="G55" s="92"/>
      <c r="H55" s="8"/>
      <c r="I55" s="8"/>
      <c r="J55" s="163"/>
      <c r="K55" s="8"/>
      <c r="L55" s="8"/>
      <c r="M55" s="92"/>
      <c r="N55" s="92"/>
      <c r="O55" s="146"/>
      <c r="P55" s="8"/>
      <c r="Q55" s="8"/>
      <c r="R55" s="161"/>
      <c r="S55" s="8"/>
      <c r="T55" s="12"/>
      <c r="U55" s="160"/>
      <c r="V55" s="157"/>
      <c r="W55" s="64"/>
      <c r="X55" s="64"/>
      <c r="Y55" s="64"/>
      <c r="Z55" s="64"/>
    </row>
    <row r="56" spans="1:26" ht="10.5" customHeight="1">
      <c r="A56" s="4"/>
      <c r="B56" s="4"/>
      <c r="C56" s="4"/>
      <c r="D56" s="156"/>
      <c r="E56" s="7"/>
      <c r="F56" s="8"/>
      <c r="G56" s="92"/>
      <c r="H56" s="8"/>
      <c r="I56" s="272">
        <f>IF(K50="","",IF(K50&lt;2,I53,I50))</f>
        <v>2</v>
      </c>
      <c r="J56" s="274" t="str">
        <f>IF(K50="","",IF(K50&lt;2,J53,J50))</f>
        <v>Domantas Pauliuscenko (Leedu)</v>
      </c>
      <c r="K56" s="8"/>
      <c r="L56" s="8"/>
      <c r="M56" s="326"/>
      <c r="N56" s="326"/>
      <c r="O56" s="146"/>
      <c r="P56" s="8"/>
      <c r="Q56" s="272">
        <f>IF(S50="","",IF(S50&lt;2,Q53,Q50))</f>
        <v>11</v>
      </c>
      <c r="R56" s="274" t="str">
        <f>IF(S50="","",IF(S50&lt;2,R53,R50))</f>
        <v>Armin Heinaste (Lapiti)</v>
      </c>
      <c r="S56" s="8"/>
      <c r="T56" s="12"/>
      <c r="U56" s="160"/>
      <c r="V56" s="157"/>
      <c r="W56" s="64"/>
      <c r="X56" s="64"/>
      <c r="Y56" s="64"/>
      <c r="Z56" s="64"/>
    </row>
    <row r="57" spans="1:22" ht="10.5" customHeight="1">
      <c r="A57" s="4"/>
      <c r="B57" s="4"/>
      <c r="C57" s="4"/>
      <c r="D57" s="156"/>
      <c r="E57" s="7"/>
      <c r="F57" s="8"/>
      <c r="G57" s="8"/>
      <c r="H57" s="8"/>
      <c r="I57" s="273"/>
      <c r="J57" s="275"/>
      <c r="K57" s="8"/>
      <c r="L57" s="8"/>
      <c r="M57" s="326"/>
      <c r="N57" s="326"/>
      <c r="O57" s="146"/>
      <c r="P57" s="8"/>
      <c r="Q57" s="273"/>
      <c r="R57" s="275"/>
      <c r="S57" s="8"/>
      <c r="T57" s="8"/>
      <c r="U57" s="160"/>
      <c r="V57" s="4"/>
    </row>
    <row r="58" spans="1:22" ht="16.5" customHeight="1">
      <c r="A58" s="4"/>
      <c r="B58" s="4"/>
      <c r="C58" s="4"/>
      <c r="D58" s="156"/>
      <c r="E58" s="8"/>
      <c r="F58" s="91" t="s">
        <v>180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160"/>
      <c r="V58" s="4"/>
    </row>
    <row r="59" spans="4:22" ht="11.25" customHeight="1">
      <c r="D59" s="109"/>
      <c r="E59" s="272">
        <v>2</v>
      </c>
      <c r="F59" s="274" t="s">
        <v>60</v>
      </c>
      <c r="G59" s="145">
        <v>4</v>
      </c>
      <c r="H59" s="92"/>
      <c r="I59" s="92"/>
      <c r="J59" s="92"/>
      <c r="K59" s="3"/>
      <c r="L59" s="3"/>
      <c r="M59" s="3"/>
      <c r="N59" s="3"/>
      <c r="O59" s="3"/>
      <c r="P59" s="3"/>
      <c r="Q59" s="3"/>
      <c r="R59" s="3"/>
      <c r="S59" s="3"/>
      <c r="T59" s="3"/>
      <c r="U59" s="118"/>
      <c r="V59" s="3"/>
    </row>
    <row r="60" spans="4:22" ht="11.25" customHeight="1">
      <c r="D60" s="109"/>
      <c r="E60" s="273"/>
      <c r="F60" s="275"/>
      <c r="G60" s="145">
        <v>10</v>
      </c>
      <c r="H60" s="92"/>
      <c r="I60" s="272">
        <f>IF(G59="","",IF(G59&lt;2,E62,E59))</f>
        <v>2</v>
      </c>
      <c r="J60" s="274" t="str">
        <f>IF(G59="","",IF(G59&lt;2,F62,F59))</f>
        <v>Domantas Pauliuscenko (Leedu)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118"/>
      <c r="V60" s="3"/>
    </row>
    <row r="61" spans="4:22" ht="11.25" customHeight="1">
      <c r="D61" s="109"/>
      <c r="E61" s="92"/>
      <c r="F61" s="135"/>
      <c r="G61" s="78"/>
      <c r="H61" s="92"/>
      <c r="I61" s="273"/>
      <c r="J61" s="275"/>
      <c r="K61" s="3"/>
      <c r="L61" s="3"/>
      <c r="M61" s="3"/>
      <c r="N61" s="3"/>
      <c r="O61" s="3"/>
      <c r="P61" s="3"/>
      <c r="Q61" s="3"/>
      <c r="R61" s="3"/>
      <c r="S61" s="3"/>
      <c r="T61" s="3"/>
      <c r="U61" s="118"/>
      <c r="V61" s="3"/>
    </row>
    <row r="62" spans="4:22" ht="11.25" customHeight="1" thickBot="1">
      <c r="D62" s="109"/>
      <c r="E62" s="272">
        <v>11</v>
      </c>
      <c r="F62" s="274" t="s">
        <v>69</v>
      </c>
      <c r="G62" s="145">
        <v>0</v>
      </c>
      <c r="H62" s="92"/>
      <c r="I62" s="8"/>
      <c r="J62" s="161"/>
      <c r="K62" s="3"/>
      <c r="L62" s="3"/>
      <c r="M62" s="3"/>
      <c r="N62" s="3"/>
      <c r="O62" s="3"/>
      <c r="P62" s="3"/>
      <c r="Q62" s="3"/>
      <c r="R62" s="3"/>
      <c r="S62" s="3"/>
      <c r="T62" s="3"/>
      <c r="U62" s="118"/>
      <c r="V62" s="3"/>
    </row>
    <row r="63" spans="4:22" ht="11.25" customHeight="1">
      <c r="D63" s="109"/>
      <c r="E63" s="273"/>
      <c r="F63" s="275"/>
      <c r="G63" s="145">
        <v>0</v>
      </c>
      <c r="H63" s="78"/>
      <c r="I63" s="268" t="s">
        <v>40</v>
      </c>
      <c r="J63" s="269"/>
      <c r="K63" s="3"/>
      <c r="L63" s="3"/>
      <c r="M63" s="3"/>
      <c r="N63" s="3"/>
      <c r="O63" s="3"/>
      <c r="P63" s="3"/>
      <c r="Q63" s="3"/>
      <c r="R63" s="3"/>
      <c r="S63" s="3"/>
      <c r="T63" s="3"/>
      <c r="U63" s="118"/>
      <c r="V63" s="3"/>
    </row>
    <row r="64" spans="4:22" ht="11.25" customHeight="1" thickBot="1">
      <c r="D64" s="112"/>
      <c r="E64" s="113"/>
      <c r="F64" s="114"/>
      <c r="G64" s="115"/>
      <c r="H64" s="165"/>
      <c r="I64" s="270"/>
      <c r="J64" s="271"/>
      <c r="K64" s="2"/>
      <c r="L64" s="2"/>
      <c r="M64" s="2"/>
      <c r="N64" s="2"/>
      <c r="O64" s="2"/>
      <c r="P64" s="2"/>
      <c r="Q64" s="2"/>
      <c r="R64" s="2"/>
      <c r="S64" s="2"/>
      <c r="T64" s="2"/>
      <c r="U64" s="100"/>
      <c r="V64" s="3"/>
    </row>
    <row r="65" spans="4:22" ht="5.25" customHeight="1">
      <c r="D65" s="1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5:16" ht="11.25" customHeight="1">
      <c r="E66" s="1"/>
      <c r="F66" s="1"/>
      <c r="M66" s="50" t="s">
        <v>25</v>
      </c>
      <c r="P66" s="119" t="str">
        <f>Tiitelleht!A14</f>
        <v>Vello Aava</v>
      </c>
    </row>
    <row r="67" spans="5:16" ht="11.25" customHeight="1">
      <c r="E67" s="1"/>
      <c r="F67" s="1"/>
      <c r="M67" s="50" t="s">
        <v>26</v>
      </c>
      <c r="P67" s="119" t="str">
        <f>Tiitelleht!A18</f>
        <v>Veiko Proovel</v>
      </c>
    </row>
    <row r="69" ht="12.75" customHeight="1"/>
  </sheetData>
  <sheetProtection/>
  <mergeCells count="109">
    <mergeCell ref="E1:Z1"/>
    <mergeCell ref="E2:Z2"/>
    <mergeCell ref="E3:Z3"/>
    <mergeCell ref="V4:V5"/>
    <mergeCell ref="W4:X5"/>
    <mergeCell ref="Y4:Z5"/>
    <mergeCell ref="Q5:S6"/>
    <mergeCell ref="M9:M10"/>
    <mergeCell ref="N9:N10"/>
    <mergeCell ref="A5:C6"/>
    <mergeCell ref="E5:G6"/>
    <mergeCell ref="I5:K6"/>
    <mergeCell ref="M5:O6"/>
    <mergeCell ref="A11:A12"/>
    <mergeCell ref="E11:E12"/>
    <mergeCell ref="F11:F12"/>
    <mergeCell ref="I11:I12"/>
    <mergeCell ref="V7:Z7"/>
    <mergeCell ref="A8:A9"/>
    <mergeCell ref="E8:E9"/>
    <mergeCell ref="F8:F9"/>
    <mergeCell ref="I8:I9"/>
    <mergeCell ref="J8:J9"/>
    <mergeCell ref="J11:J12"/>
    <mergeCell ref="Q12:Q13"/>
    <mergeCell ref="R12:R13"/>
    <mergeCell ref="A14:A15"/>
    <mergeCell ref="E14:E15"/>
    <mergeCell ref="F14:F15"/>
    <mergeCell ref="I14:I15"/>
    <mergeCell ref="J14:J15"/>
    <mergeCell ref="M15:M16"/>
    <mergeCell ref="N15:N16"/>
    <mergeCell ref="J17:J18"/>
    <mergeCell ref="A20:A21"/>
    <mergeCell ref="E20:E21"/>
    <mergeCell ref="F20:F21"/>
    <mergeCell ref="I21:I22"/>
    <mergeCell ref="J21:J22"/>
    <mergeCell ref="A17:A18"/>
    <mergeCell ref="E17:E18"/>
    <mergeCell ref="F17:F18"/>
    <mergeCell ref="I17:I18"/>
    <mergeCell ref="U21:U22"/>
    <mergeCell ref="V21:V22"/>
    <mergeCell ref="A23:A24"/>
    <mergeCell ref="E23:E24"/>
    <mergeCell ref="F23:F24"/>
    <mergeCell ref="M24:M25"/>
    <mergeCell ref="N24:N25"/>
    <mergeCell ref="J33:J34"/>
    <mergeCell ref="J27:J28"/>
    <mergeCell ref="A29:A30"/>
    <mergeCell ref="E29:E30"/>
    <mergeCell ref="F29:F30"/>
    <mergeCell ref="A26:A27"/>
    <mergeCell ref="E26:E27"/>
    <mergeCell ref="F26:F27"/>
    <mergeCell ref="I27:I28"/>
    <mergeCell ref="A35:A36"/>
    <mergeCell ref="E35:E36"/>
    <mergeCell ref="F35:F36"/>
    <mergeCell ref="M36:M37"/>
    <mergeCell ref="Q30:Q31"/>
    <mergeCell ref="R30:R31"/>
    <mergeCell ref="A32:A33"/>
    <mergeCell ref="E32:E33"/>
    <mergeCell ref="F32:F33"/>
    <mergeCell ref="I33:I34"/>
    <mergeCell ref="A41:A42"/>
    <mergeCell ref="E41:E42"/>
    <mergeCell ref="F41:F42"/>
    <mergeCell ref="E45:R45"/>
    <mergeCell ref="N36:N37"/>
    <mergeCell ref="A38:A39"/>
    <mergeCell ref="E38:E39"/>
    <mergeCell ref="F38:F39"/>
    <mergeCell ref="I39:I40"/>
    <mergeCell ref="J39:J40"/>
    <mergeCell ref="E46:J47"/>
    <mergeCell ref="M46:R47"/>
    <mergeCell ref="E49:E50"/>
    <mergeCell ref="F49:F50"/>
    <mergeCell ref="M49:M50"/>
    <mergeCell ref="N49:N50"/>
    <mergeCell ref="I50:I51"/>
    <mergeCell ref="J50:J51"/>
    <mergeCell ref="Q50:Q51"/>
    <mergeCell ref="R50:R51"/>
    <mergeCell ref="E52:E53"/>
    <mergeCell ref="F52:F53"/>
    <mergeCell ref="M52:M53"/>
    <mergeCell ref="N52:N53"/>
    <mergeCell ref="I53:I54"/>
    <mergeCell ref="J53:J54"/>
    <mergeCell ref="Q53:Q54"/>
    <mergeCell ref="R53:R54"/>
    <mergeCell ref="I63:J64"/>
    <mergeCell ref="I56:I57"/>
    <mergeCell ref="J56:J57"/>
    <mergeCell ref="M56:N57"/>
    <mergeCell ref="Q56:Q57"/>
    <mergeCell ref="R56:R57"/>
    <mergeCell ref="E62:E63"/>
    <mergeCell ref="F62:F63"/>
    <mergeCell ref="E59:E60"/>
    <mergeCell ref="F59:F60"/>
    <mergeCell ref="I60:I61"/>
    <mergeCell ref="J60:J61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F58" sqref="F58"/>
    </sheetView>
  </sheetViews>
  <sheetFormatPr defaultColWidth="9.140625" defaultRowHeight="12.75"/>
  <cols>
    <col min="1" max="3" width="2.7109375" style="1" customWidth="1"/>
    <col min="4" max="4" width="1.421875" style="9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5.28125" style="1" customWidth="1"/>
    <col min="21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304" t="str">
        <f>Tiitelleht!A2</f>
        <v>Küllo Kõivu XVII mälestusvõistlused vabamaadluses</v>
      </c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5:26" ht="15.75" customHeight="1">
      <c r="E2" s="304" t="str">
        <f>Tiitelleht!A6</f>
        <v>Viljandi Spordihoone</v>
      </c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5:26" ht="15.75" thickBot="1">
      <c r="E3" s="305" t="str">
        <f>Tiitelleht!A10</f>
        <v>11.04.2015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6:20" ht="15.75" thickBot="1">
      <c r="F4" s="8"/>
      <c r="H4" s="61"/>
      <c r="I4" s="61"/>
      <c r="J4" s="61"/>
      <c r="K4" s="61"/>
      <c r="L4" s="61"/>
      <c r="O4" s="79"/>
      <c r="P4" s="79"/>
      <c r="Q4" s="79"/>
      <c r="R4" s="315" t="s">
        <v>34</v>
      </c>
      <c r="S4" s="317">
        <v>97</v>
      </c>
      <c r="T4" s="319" t="s">
        <v>6</v>
      </c>
    </row>
    <row r="5" spans="1:24" ht="13.5" customHeight="1" thickBot="1">
      <c r="A5" s="291" t="s">
        <v>42</v>
      </c>
      <c r="B5" s="292"/>
      <c r="C5" s="293"/>
      <c r="E5" s="297" t="s">
        <v>33</v>
      </c>
      <c r="F5" s="298"/>
      <c r="G5" s="299"/>
      <c r="H5" s="79"/>
      <c r="I5" s="297" t="s">
        <v>32</v>
      </c>
      <c r="J5" s="298"/>
      <c r="K5" s="299"/>
      <c r="M5" s="297" t="s">
        <v>35</v>
      </c>
      <c r="N5" s="298"/>
      <c r="O5" s="299"/>
      <c r="P5" s="79"/>
      <c r="Q5" s="79"/>
      <c r="R5" s="316"/>
      <c r="S5" s="318"/>
      <c r="T5" s="320"/>
      <c r="U5" s="79"/>
      <c r="V5" s="79"/>
      <c r="W5" s="79"/>
      <c r="X5" s="79"/>
    </row>
    <row r="6" spans="1:24" ht="13.5" customHeight="1" thickBot="1">
      <c r="A6" s="294"/>
      <c r="B6" s="295"/>
      <c r="C6" s="296"/>
      <c r="E6" s="300"/>
      <c r="F6" s="301"/>
      <c r="G6" s="302"/>
      <c r="H6" s="79"/>
      <c r="I6" s="300"/>
      <c r="J6" s="301"/>
      <c r="K6" s="302"/>
      <c r="L6" s="79"/>
      <c r="M6" s="300"/>
      <c r="N6" s="301"/>
      <c r="O6" s="302"/>
      <c r="P6" s="79"/>
      <c r="Q6" s="79"/>
      <c r="R6" s="15"/>
      <c r="S6" s="79"/>
      <c r="T6" s="79"/>
      <c r="U6" s="79"/>
      <c r="V6" s="79"/>
      <c r="W6" s="79"/>
      <c r="X6" s="79"/>
    </row>
    <row r="7" spans="5:20" ht="13.5" customHeight="1" thickBot="1">
      <c r="E7" s="1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5"/>
      <c r="R7" s="314" t="s">
        <v>48</v>
      </c>
      <c r="S7" s="314"/>
      <c r="T7" s="314"/>
    </row>
    <row r="8" spans="1:20" s="53" customFormat="1" ht="10.5" customHeight="1">
      <c r="A8" s="282">
        <v>2</v>
      </c>
      <c r="B8" s="136"/>
      <c r="C8" s="137"/>
      <c r="D8" s="138"/>
      <c r="E8" s="272">
        <v>1</v>
      </c>
      <c r="F8" s="274" t="s">
        <v>53</v>
      </c>
      <c r="G8" s="77"/>
      <c r="H8" s="77"/>
      <c r="I8" s="272">
        <f>E8</f>
        <v>1</v>
      </c>
      <c r="J8" s="274" t="str">
        <f>F8</f>
        <v>Hannes Käärik (Lapiti)</v>
      </c>
      <c r="K8" s="139">
        <v>5</v>
      </c>
      <c r="L8" s="77"/>
      <c r="M8" s="77"/>
      <c r="N8" s="84"/>
      <c r="O8" s="77"/>
      <c r="P8" s="76"/>
      <c r="Q8" s="76"/>
      <c r="R8" s="76"/>
      <c r="S8" s="76"/>
      <c r="T8" s="76"/>
    </row>
    <row r="9" spans="1:20" s="53" customFormat="1" ht="10.5" customHeight="1" thickBot="1">
      <c r="A9" s="283"/>
      <c r="B9" s="140"/>
      <c r="C9" s="141"/>
      <c r="D9" s="138"/>
      <c r="E9" s="273"/>
      <c r="F9" s="275"/>
      <c r="G9" s="77"/>
      <c r="H9" s="84"/>
      <c r="I9" s="273"/>
      <c r="J9" s="275"/>
      <c r="K9" s="139">
        <v>4</v>
      </c>
      <c r="L9" s="77"/>
      <c r="M9" s="76"/>
      <c r="N9" s="76"/>
      <c r="O9" s="76"/>
      <c r="P9" s="76"/>
      <c r="Q9" s="76"/>
      <c r="R9" s="77"/>
      <c r="S9" s="76"/>
      <c r="T9" s="76"/>
    </row>
    <row r="10" spans="1:20" s="53" customFormat="1" ht="10.5" customHeight="1" thickBot="1">
      <c r="A10" s="84"/>
      <c r="B10" s="77"/>
      <c r="C10" s="77"/>
      <c r="D10" s="138"/>
      <c r="E10" s="84"/>
      <c r="F10" s="132"/>
      <c r="G10" s="77"/>
      <c r="H10" s="84"/>
      <c r="I10" s="84"/>
      <c r="J10" s="132"/>
      <c r="K10" s="76"/>
      <c r="L10" s="77"/>
      <c r="M10" s="272">
        <f>IF(K8="","",IF(K8&lt;2,I12,I8))</f>
        <v>1</v>
      </c>
      <c r="N10" s="274" t="str">
        <f>IF(K8="","",IF(K8&lt;2,J12,J8))</f>
        <v>Hannes Käärik (Lapiti)</v>
      </c>
      <c r="O10" s="139">
        <v>0</v>
      </c>
      <c r="P10" s="76"/>
      <c r="Q10" s="76"/>
      <c r="R10" s="76"/>
      <c r="S10" s="76"/>
      <c r="T10" s="76"/>
    </row>
    <row r="11" spans="1:20" s="53" customFormat="1" ht="10.5" customHeight="1">
      <c r="A11" s="282">
        <v>3</v>
      </c>
      <c r="B11" s="136"/>
      <c r="C11" s="137"/>
      <c r="D11" s="138"/>
      <c r="E11" s="272">
        <v>2</v>
      </c>
      <c r="F11" s="274" t="s">
        <v>54</v>
      </c>
      <c r="G11" s="139">
        <v>5</v>
      </c>
      <c r="H11" s="84"/>
      <c r="I11" s="76"/>
      <c r="J11" s="133"/>
      <c r="K11" s="76"/>
      <c r="L11" s="77"/>
      <c r="M11" s="273"/>
      <c r="N11" s="275"/>
      <c r="O11" s="139">
        <v>0</v>
      </c>
      <c r="P11" s="76"/>
      <c r="Q11" s="76"/>
      <c r="R11" s="76"/>
      <c r="S11" s="76"/>
      <c r="T11" s="76"/>
    </row>
    <row r="12" spans="1:20" s="53" customFormat="1" ht="10.5" customHeight="1" thickBot="1">
      <c r="A12" s="283"/>
      <c r="B12" s="140"/>
      <c r="C12" s="141"/>
      <c r="D12" s="138"/>
      <c r="E12" s="273"/>
      <c r="F12" s="275"/>
      <c r="G12" s="139">
        <v>6</v>
      </c>
      <c r="H12" s="77"/>
      <c r="I12" s="272">
        <f>IF(G11="","",IF(G11&lt;2,E14,E11))</f>
        <v>2</v>
      </c>
      <c r="J12" s="274" t="str">
        <f>IF(G11="","",IF(G11&lt;2,F14,F11))</f>
        <v>Ilkka Outa (Soome)</v>
      </c>
      <c r="K12" s="142">
        <v>0</v>
      </c>
      <c r="L12" s="77"/>
      <c r="M12" s="84"/>
      <c r="N12" s="132"/>
      <c r="O12" s="76"/>
      <c r="P12" s="76"/>
      <c r="Q12" s="76"/>
      <c r="R12" s="76"/>
      <c r="S12" s="76"/>
      <c r="T12" s="76"/>
    </row>
    <row r="13" spans="1:20" s="53" customFormat="1" ht="10.5" customHeight="1" thickBot="1">
      <c r="A13" s="84"/>
      <c r="B13" s="77"/>
      <c r="C13" s="77"/>
      <c r="D13" s="138"/>
      <c r="E13" s="84"/>
      <c r="F13" s="132"/>
      <c r="G13" s="77"/>
      <c r="H13" s="77"/>
      <c r="I13" s="273"/>
      <c r="J13" s="275"/>
      <c r="K13" s="142">
        <v>6</v>
      </c>
      <c r="L13" s="77"/>
      <c r="M13" s="76"/>
      <c r="N13" s="133"/>
      <c r="O13" s="76"/>
      <c r="P13" s="76"/>
      <c r="Q13" s="76"/>
      <c r="R13" s="76"/>
      <c r="S13" s="76"/>
      <c r="T13" s="76"/>
    </row>
    <row r="14" spans="1:20" s="53" customFormat="1" ht="10.5" customHeight="1">
      <c r="A14" s="282">
        <v>7</v>
      </c>
      <c r="B14" s="136">
        <v>0</v>
      </c>
      <c r="C14" s="137"/>
      <c r="D14" s="138"/>
      <c r="E14" s="272">
        <v>3</v>
      </c>
      <c r="F14" s="274" t="s">
        <v>55</v>
      </c>
      <c r="G14" s="139">
        <v>0</v>
      </c>
      <c r="H14" s="77"/>
      <c r="I14" s="85"/>
      <c r="J14" s="132"/>
      <c r="K14" s="76"/>
      <c r="L14" s="77"/>
      <c r="M14" s="76"/>
      <c r="N14" s="133"/>
      <c r="O14" s="76"/>
      <c r="P14" s="76"/>
      <c r="Q14" s="76"/>
      <c r="R14" s="76"/>
      <c r="S14" s="76"/>
      <c r="T14" s="76"/>
    </row>
    <row r="15" spans="1:20" s="53" customFormat="1" ht="10.5" customHeight="1" thickBot="1">
      <c r="A15" s="283"/>
      <c r="B15" s="140">
        <v>0</v>
      </c>
      <c r="C15" s="141">
        <v>6</v>
      </c>
      <c r="D15" s="138"/>
      <c r="E15" s="273"/>
      <c r="F15" s="275"/>
      <c r="G15" s="139">
        <v>0</v>
      </c>
      <c r="H15" s="84"/>
      <c r="I15" s="76"/>
      <c r="J15" s="133"/>
      <c r="K15" s="76"/>
      <c r="L15" s="77"/>
      <c r="M15" s="77"/>
      <c r="N15" s="134"/>
      <c r="O15" s="76"/>
      <c r="P15" s="76"/>
      <c r="Q15" s="272">
        <f>IF(O10="","",IF(O10&lt;2,M21,M10))</f>
        <v>6</v>
      </c>
      <c r="R15" s="274" t="str">
        <f>IF(O10="","",IF(O10&lt;2,N21,N10))</f>
        <v>Rolands Kikors (Läti)</v>
      </c>
      <c r="S15" s="76"/>
      <c r="T15" s="76"/>
    </row>
    <row r="16" spans="1:20" s="53" customFormat="1" ht="10.5" customHeight="1" thickBot="1">
      <c r="A16" s="84"/>
      <c r="B16" s="77"/>
      <c r="C16" s="77"/>
      <c r="D16" s="138"/>
      <c r="E16" s="84"/>
      <c r="F16" s="132"/>
      <c r="G16" s="77"/>
      <c r="H16" s="84"/>
      <c r="I16" s="76"/>
      <c r="J16" s="133"/>
      <c r="K16" s="76"/>
      <c r="L16" s="77"/>
      <c r="M16" s="77"/>
      <c r="N16" s="132"/>
      <c r="O16" s="76"/>
      <c r="P16" s="76"/>
      <c r="Q16" s="273"/>
      <c r="R16" s="275"/>
      <c r="S16" s="76"/>
      <c r="T16" s="76"/>
    </row>
    <row r="17" spans="1:20" s="53" customFormat="1" ht="10.5" customHeight="1">
      <c r="A17" s="282">
        <v>6</v>
      </c>
      <c r="B17" s="136">
        <v>1</v>
      </c>
      <c r="C17" s="137"/>
      <c r="D17" s="138"/>
      <c r="E17" s="272">
        <v>4</v>
      </c>
      <c r="F17" s="274" t="s">
        <v>56</v>
      </c>
      <c r="G17" s="143">
        <v>1</v>
      </c>
      <c r="H17" s="84"/>
      <c r="I17" s="85"/>
      <c r="J17" s="132"/>
      <c r="K17" s="76"/>
      <c r="L17" s="77"/>
      <c r="M17" s="77"/>
      <c r="N17" s="132"/>
      <c r="O17" s="76"/>
      <c r="P17" s="76"/>
      <c r="Q17" s="76"/>
      <c r="R17" s="76"/>
      <c r="S17" s="76"/>
      <c r="T17" s="76"/>
    </row>
    <row r="18" spans="1:20" s="53" customFormat="1" ht="10.5" customHeight="1" thickBot="1">
      <c r="A18" s="283"/>
      <c r="B18" s="140">
        <v>7</v>
      </c>
      <c r="C18" s="141">
        <v>14</v>
      </c>
      <c r="D18" s="138"/>
      <c r="E18" s="273"/>
      <c r="F18" s="275"/>
      <c r="G18" s="139">
        <v>7</v>
      </c>
      <c r="H18" s="77"/>
      <c r="I18" s="272">
        <f>IF(G17="","",IF(G17&lt;2,E20,E17))</f>
        <v>5</v>
      </c>
      <c r="J18" s="274" t="str">
        <f>IF(G17="","",IF(G17&lt;2,F20,F17))</f>
        <v>Mihkel Iljin (JMM)</v>
      </c>
      <c r="K18" s="139">
        <v>0</v>
      </c>
      <c r="L18" s="77"/>
      <c r="M18" s="76"/>
      <c r="N18" s="133"/>
      <c r="O18" s="76"/>
      <c r="P18" s="76"/>
      <c r="Q18" s="76"/>
      <c r="R18" s="76"/>
      <c r="S18" s="76"/>
      <c r="T18" s="76"/>
    </row>
    <row r="19" spans="1:20" s="53" customFormat="1" ht="10.5" customHeight="1" thickBot="1">
      <c r="A19" s="84"/>
      <c r="B19" s="77"/>
      <c r="C19" s="77"/>
      <c r="D19" s="138"/>
      <c r="E19" s="84"/>
      <c r="F19" s="132"/>
      <c r="G19" s="77"/>
      <c r="H19" s="77"/>
      <c r="I19" s="273"/>
      <c r="J19" s="275"/>
      <c r="K19" s="139">
        <v>0</v>
      </c>
      <c r="L19" s="77"/>
      <c r="M19" s="76"/>
      <c r="N19" s="133"/>
      <c r="O19" s="76"/>
      <c r="P19" s="76"/>
      <c r="Q19" s="76"/>
      <c r="R19" s="76"/>
      <c r="S19" s="76"/>
      <c r="T19" s="76"/>
    </row>
    <row r="20" spans="1:20" s="53" customFormat="1" ht="10.5" customHeight="1">
      <c r="A20" s="282">
        <v>5</v>
      </c>
      <c r="B20" s="136"/>
      <c r="C20" s="137"/>
      <c r="D20" s="138"/>
      <c r="E20" s="272">
        <v>5</v>
      </c>
      <c r="F20" s="274" t="s">
        <v>181</v>
      </c>
      <c r="G20" s="139">
        <v>3</v>
      </c>
      <c r="H20" s="77"/>
      <c r="I20" s="85"/>
      <c r="J20" s="132"/>
      <c r="K20" s="76"/>
      <c r="L20" s="77"/>
      <c r="M20" s="77"/>
      <c r="N20" s="134"/>
      <c r="O20" s="76"/>
      <c r="P20" s="76"/>
      <c r="Q20" s="76"/>
      <c r="R20" s="76"/>
      <c r="S20" s="76"/>
      <c r="T20" s="76"/>
    </row>
    <row r="21" spans="1:20" s="53" customFormat="1" ht="10.5" customHeight="1" thickBot="1">
      <c r="A21" s="283"/>
      <c r="B21" s="140"/>
      <c r="C21" s="141"/>
      <c r="D21" s="138"/>
      <c r="E21" s="273"/>
      <c r="F21" s="275"/>
      <c r="G21" s="139">
        <v>14</v>
      </c>
      <c r="H21" s="84"/>
      <c r="I21" s="76"/>
      <c r="J21" s="133"/>
      <c r="K21" s="76"/>
      <c r="L21" s="77"/>
      <c r="M21" s="272">
        <f>IF(K18="","",IF(K18&lt;2,I24,I18))</f>
        <v>6</v>
      </c>
      <c r="N21" s="274" t="str">
        <f>IF(K18="","",IF(K18&lt;2,J24,J18))</f>
        <v>Rolands Kikors (Läti)</v>
      </c>
      <c r="O21" s="139">
        <v>5</v>
      </c>
      <c r="P21" s="76"/>
      <c r="Q21" s="76"/>
      <c r="R21" s="76"/>
      <c r="S21" s="76"/>
      <c r="T21" s="76"/>
    </row>
    <row r="22" spans="1:20" s="53" customFormat="1" ht="10.5" customHeight="1" thickBot="1">
      <c r="A22" s="84"/>
      <c r="B22" s="77"/>
      <c r="C22" s="77"/>
      <c r="D22" s="138"/>
      <c r="E22" s="84"/>
      <c r="F22" s="132"/>
      <c r="G22" s="77"/>
      <c r="H22" s="84"/>
      <c r="I22" s="76"/>
      <c r="J22" s="133"/>
      <c r="K22" s="76"/>
      <c r="L22" s="77"/>
      <c r="M22" s="273"/>
      <c r="N22" s="275"/>
      <c r="O22" s="139">
        <v>6</v>
      </c>
      <c r="P22" s="76"/>
      <c r="Q22" s="76"/>
      <c r="R22" s="76"/>
      <c r="S22" s="76"/>
      <c r="T22" s="76"/>
    </row>
    <row r="23" spans="1:23" s="53" customFormat="1" ht="10.5" customHeight="1">
      <c r="A23" s="282">
        <v>1</v>
      </c>
      <c r="B23" s="136"/>
      <c r="C23" s="137"/>
      <c r="D23" s="138"/>
      <c r="E23" s="272">
        <v>6</v>
      </c>
      <c r="F23" s="274" t="s">
        <v>57</v>
      </c>
      <c r="G23" s="139">
        <v>5</v>
      </c>
      <c r="H23" s="77"/>
      <c r="I23" s="85"/>
      <c r="J23" s="132"/>
      <c r="K23" s="84"/>
      <c r="L23" s="76"/>
      <c r="M23" s="144"/>
      <c r="N23" s="77"/>
      <c r="O23" s="77"/>
      <c r="P23" s="77"/>
      <c r="Q23" s="77"/>
      <c r="R23" s="77"/>
      <c r="S23" s="77"/>
      <c r="T23" s="77"/>
      <c r="U23" s="60"/>
      <c r="V23" s="60"/>
      <c r="W23" s="60"/>
    </row>
    <row r="24" spans="1:23" s="53" customFormat="1" ht="10.5" customHeight="1" thickBot="1">
      <c r="A24" s="283"/>
      <c r="B24" s="140"/>
      <c r="C24" s="141"/>
      <c r="D24" s="138"/>
      <c r="E24" s="273"/>
      <c r="F24" s="275"/>
      <c r="G24" s="139">
        <v>9</v>
      </c>
      <c r="H24" s="77"/>
      <c r="I24" s="272">
        <f>IF(G23="","",IF(G23&lt;2,E26,E23))</f>
        <v>6</v>
      </c>
      <c r="J24" s="274" t="str">
        <f>IF(G23="","",IF(G23&lt;2,F26,F23))</f>
        <v>Rolands Kikors (Läti)</v>
      </c>
      <c r="K24" s="139">
        <v>5</v>
      </c>
      <c r="L24" s="76"/>
      <c r="M24" s="144"/>
      <c r="N24" s="77"/>
      <c r="O24" s="77"/>
      <c r="P24" s="77"/>
      <c r="Q24" s="77"/>
      <c r="R24" s="77"/>
      <c r="S24" s="77"/>
      <c r="T24" s="77"/>
      <c r="U24" s="60"/>
      <c r="V24" s="60"/>
      <c r="W24" s="60"/>
    </row>
    <row r="25" spans="1:23" s="53" customFormat="1" ht="10.5" customHeight="1" thickBot="1">
      <c r="A25" s="84"/>
      <c r="B25" s="77"/>
      <c r="C25" s="77"/>
      <c r="D25" s="138"/>
      <c r="E25" s="84"/>
      <c r="F25" s="132"/>
      <c r="G25" s="77"/>
      <c r="H25" s="77"/>
      <c r="I25" s="273"/>
      <c r="J25" s="275"/>
      <c r="K25" s="139">
        <v>7</v>
      </c>
      <c r="L25" s="76"/>
      <c r="M25" s="144"/>
      <c r="N25" s="77"/>
      <c r="O25" s="77"/>
      <c r="P25" s="77"/>
      <c r="Q25" s="77"/>
      <c r="R25" s="77"/>
      <c r="S25" s="77"/>
      <c r="T25" s="77"/>
      <c r="U25" s="60"/>
      <c r="V25" s="60"/>
      <c r="W25" s="60"/>
    </row>
    <row r="26" spans="1:23" s="53" customFormat="1" ht="10.5" customHeight="1">
      <c r="A26" s="282">
        <v>4</v>
      </c>
      <c r="B26" s="136"/>
      <c r="C26" s="137"/>
      <c r="D26" s="138"/>
      <c r="E26" s="272">
        <v>7</v>
      </c>
      <c r="F26" s="274" t="s">
        <v>58</v>
      </c>
      <c r="G26" s="139">
        <v>0</v>
      </c>
      <c r="H26" s="77"/>
      <c r="I26" s="85"/>
      <c r="J26" s="90"/>
      <c r="K26" s="84"/>
      <c r="L26" s="76"/>
      <c r="M26" s="144"/>
      <c r="N26" s="77"/>
      <c r="O26" s="77"/>
      <c r="P26" s="77"/>
      <c r="Q26" s="77"/>
      <c r="R26" s="77"/>
      <c r="S26" s="77"/>
      <c r="T26" s="77"/>
      <c r="U26" s="60"/>
      <c r="V26" s="60"/>
      <c r="W26" s="60"/>
    </row>
    <row r="27" spans="1:23" s="53" customFormat="1" ht="10.5" customHeight="1" thickBot="1">
      <c r="A27" s="283"/>
      <c r="B27" s="140"/>
      <c r="C27" s="141"/>
      <c r="D27" s="138"/>
      <c r="E27" s="273"/>
      <c r="F27" s="275"/>
      <c r="G27" s="139">
        <v>8</v>
      </c>
      <c r="H27" s="77"/>
      <c r="I27" s="85"/>
      <c r="J27" s="90"/>
      <c r="K27" s="84"/>
      <c r="L27" s="76"/>
      <c r="M27" s="144"/>
      <c r="N27" s="77"/>
      <c r="O27" s="77"/>
      <c r="P27" s="77"/>
      <c r="Q27" s="77"/>
      <c r="R27" s="77"/>
      <c r="S27" s="77"/>
      <c r="T27" s="77"/>
      <c r="U27" s="60"/>
      <c r="V27" s="60"/>
      <c r="W27" s="60"/>
    </row>
    <row r="28" spans="4:23" s="53" customFormat="1" ht="13.5" customHeight="1" thickBot="1">
      <c r="D28" s="88"/>
      <c r="E28" s="85"/>
      <c r="F28" s="76"/>
      <c r="G28" s="89"/>
      <c r="H28" s="89"/>
      <c r="I28" s="89"/>
      <c r="J28" s="89"/>
      <c r="K28" s="89"/>
      <c r="L28" s="89"/>
      <c r="M28" s="89"/>
      <c r="N28" s="89"/>
      <c r="O28" s="89"/>
      <c r="P28" s="81"/>
      <c r="Q28" s="81"/>
      <c r="R28" s="81"/>
      <c r="S28" s="81"/>
      <c r="T28" s="81"/>
      <c r="U28" s="81"/>
      <c r="V28" s="81"/>
      <c r="W28" s="81"/>
    </row>
    <row r="29" spans="4:23" s="53" customFormat="1" ht="10.5" customHeight="1" thickBot="1">
      <c r="D29" s="101"/>
      <c r="E29" s="102"/>
      <c r="F29" s="103"/>
      <c r="G29" s="104"/>
      <c r="H29" s="104"/>
      <c r="I29" s="104"/>
      <c r="J29" s="104"/>
      <c r="K29" s="104"/>
      <c r="L29" s="104"/>
      <c r="M29" s="104"/>
      <c r="N29" s="104"/>
      <c r="O29" s="104"/>
      <c r="P29" s="105"/>
      <c r="Q29" s="93"/>
      <c r="R29" s="93"/>
      <c r="S29" s="94"/>
      <c r="T29" s="81"/>
      <c r="U29" s="81"/>
      <c r="V29" s="81"/>
      <c r="W29" s="81"/>
    </row>
    <row r="30" spans="4:23" s="53" customFormat="1" ht="12" customHeight="1" thickBot="1">
      <c r="D30" s="106"/>
      <c r="E30" s="311" t="s">
        <v>38</v>
      </c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3"/>
      <c r="S30" s="107"/>
      <c r="T30" s="81"/>
      <c r="U30" s="81"/>
      <c r="V30" s="81"/>
      <c r="W30" s="81"/>
    </row>
    <row r="31" spans="4:26" s="53" customFormat="1" ht="11.25" customHeight="1">
      <c r="D31" s="106"/>
      <c r="E31" s="308" t="s">
        <v>36</v>
      </c>
      <c r="F31" s="309"/>
      <c r="G31" s="309"/>
      <c r="H31" s="309"/>
      <c r="I31" s="309"/>
      <c r="J31" s="310"/>
      <c r="K31" s="99"/>
      <c r="L31" s="97"/>
      <c r="M31" s="308" t="s">
        <v>37</v>
      </c>
      <c r="N31" s="309"/>
      <c r="O31" s="309"/>
      <c r="P31" s="309"/>
      <c r="Q31" s="309"/>
      <c r="R31" s="310"/>
      <c r="S31" s="107"/>
      <c r="T31" s="81"/>
      <c r="U31" s="81"/>
      <c r="V31" s="81"/>
      <c r="W31" s="81"/>
      <c r="X31" s="81"/>
      <c r="Y31" s="81"/>
      <c r="Z31" s="81"/>
    </row>
    <row r="32" spans="4:26" s="53" customFormat="1" ht="11.25" customHeight="1" thickBot="1">
      <c r="D32" s="106"/>
      <c r="E32" s="279"/>
      <c r="F32" s="280"/>
      <c r="G32" s="280"/>
      <c r="H32" s="280"/>
      <c r="I32" s="280"/>
      <c r="J32" s="281"/>
      <c r="K32" s="99"/>
      <c r="L32" s="97"/>
      <c r="M32" s="279"/>
      <c r="N32" s="280"/>
      <c r="O32" s="280"/>
      <c r="P32" s="280"/>
      <c r="Q32" s="280"/>
      <c r="R32" s="281"/>
      <c r="S32" s="108"/>
      <c r="T32" s="81"/>
      <c r="U32" s="81"/>
      <c r="V32" s="81"/>
      <c r="W32" s="81"/>
      <c r="X32" s="81"/>
      <c r="Y32" s="81"/>
      <c r="Z32" s="81"/>
    </row>
    <row r="33" spans="4:26" s="53" customFormat="1" ht="10.5" customHeight="1">
      <c r="D33" s="106"/>
      <c r="E33" s="96"/>
      <c r="F33" s="96"/>
      <c r="G33" s="96"/>
      <c r="H33" s="96"/>
      <c r="I33" s="96"/>
      <c r="J33" s="96"/>
      <c r="K33" s="96"/>
      <c r="L33" s="97"/>
      <c r="M33" s="96"/>
      <c r="N33" s="96"/>
      <c r="O33" s="96"/>
      <c r="P33" s="96"/>
      <c r="Q33" s="96"/>
      <c r="R33" s="96"/>
      <c r="S33" s="108"/>
      <c r="T33" s="81"/>
      <c r="U33" s="81"/>
      <c r="V33" s="81"/>
      <c r="W33" s="81"/>
      <c r="X33" s="81"/>
      <c r="Y33" s="81"/>
      <c r="Z33" s="81"/>
    </row>
    <row r="34" spans="4:19" ht="10.5" customHeight="1">
      <c r="D34" s="109"/>
      <c r="E34" s="272"/>
      <c r="F34" s="274"/>
      <c r="G34" s="145"/>
      <c r="H34" s="92"/>
      <c r="I34" s="92"/>
      <c r="J34" s="92"/>
      <c r="K34" s="92"/>
      <c r="L34" s="92"/>
      <c r="M34" s="272">
        <v>7</v>
      </c>
      <c r="N34" s="274" t="s">
        <v>58</v>
      </c>
      <c r="O34" s="145">
        <v>4</v>
      </c>
      <c r="P34" s="92"/>
      <c r="Q34" s="92"/>
      <c r="R34" s="92"/>
      <c r="S34" s="110"/>
    </row>
    <row r="35" spans="4:19" ht="10.5" customHeight="1">
      <c r="D35" s="109"/>
      <c r="E35" s="273"/>
      <c r="F35" s="275"/>
      <c r="G35" s="145"/>
      <c r="H35" s="92"/>
      <c r="I35" s="272">
        <v>2</v>
      </c>
      <c r="J35" s="274" t="s">
        <v>54</v>
      </c>
      <c r="K35" s="92"/>
      <c r="L35" s="92"/>
      <c r="M35" s="273"/>
      <c r="N35" s="275"/>
      <c r="O35" s="145">
        <v>11</v>
      </c>
      <c r="P35" s="92"/>
      <c r="Q35" s="272">
        <f>IF(O34="","",IF(O34&lt;2,M37,M34))</f>
        <v>7</v>
      </c>
      <c r="R35" s="274" t="str">
        <f>IF(O34="","",IF(O34&lt;2,N37,N34))</f>
        <v>Denis Nedobor (Leedu)</v>
      </c>
      <c r="S35" s="110"/>
    </row>
    <row r="36" spans="4:19" ht="10.5" customHeight="1">
      <c r="D36" s="109"/>
      <c r="E36" s="92"/>
      <c r="F36" s="135"/>
      <c r="G36" s="78"/>
      <c r="H36" s="92"/>
      <c r="I36" s="273"/>
      <c r="J36" s="275"/>
      <c r="K36" s="92"/>
      <c r="L36" s="92"/>
      <c r="M36" s="92"/>
      <c r="N36" s="135"/>
      <c r="O36" s="78"/>
      <c r="P36" s="92"/>
      <c r="Q36" s="273"/>
      <c r="R36" s="275"/>
      <c r="S36" s="107"/>
    </row>
    <row r="37" spans="4:23" ht="10.5" customHeight="1">
      <c r="D37" s="109"/>
      <c r="E37" s="272"/>
      <c r="F37" s="274"/>
      <c r="G37" s="145"/>
      <c r="H37" s="92"/>
      <c r="I37" s="92"/>
      <c r="J37" s="92"/>
      <c r="K37" s="92"/>
      <c r="L37" s="92"/>
      <c r="M37" s="272">
        <v>5</v>
      </c>
      <c r="N37" s="274" t="s">
        <v>181</v>
      </c>
      <c r="O37" s="145">
        <v>1</v>
      </c>
      <c r="P37" s="78"/>
      <c r="Q37" s="92"/>
      <c r="R37" s="92"/>
      <c r="S37" s="107"/>
      <c r="T37" s="64"/>
      <c r="U37" s="64"/>
      <c r="V37" s="64"/>
      <c r="W37" s="64"/>
    </row>
    <row r="38" spans="4:23" ht="10.5" customHeight="1">
      <c r="D38" s="109"/>
      <c r="E38" s="273"/>
      <c r="F38" s="275"/>
      <c r="G38" s="145"/>
      <c r="H38" s="78"/>
      <c r="I38" s="326"/>
      <c r="J38" s="326"/>
      <c r="K38" s="92"/>
      <c r="L38" s="92"/>
      <c r="M38" s="273"/>
      <c r="N38" s="275"/>
      <c r="O38" s="145">
        <v>1</v>
      </c>
      <c r="P38" s="78"/>
      <c r="Q38" s="326"/>
      <c r="R38" s="326"/>
      <c r="S38" s="110"/>
      <c r="T38" s="64"/>
      <c r="U38" s="64"/>
      <c r="V38" s="64"/>
      <c r="W38" s="64"/>
    </row>
    <row r="39" spans="4:26" ht="13.5" customHeight="1">
      <c r="D39" s="109"/>
      <c r="E39" s="12"/>
      <c r="F39" s="13"/>
      <c r="G39" s="92"/>
      <c r="H39" s="8"/>
      <c r="I39" s="326"/>
      <c r="J39" s="326"/>
      <c r="K39" s="8"/>
      <c r="L39" s="8"/>
      <c r="M39" s="7"/>
      <c r="N39" s="146"/>
      <c r="O39" s="146"/>
      <c r="P39" s="7"/>
      <c r="Q39" s="326"/>
      <c r="R39" s="326"/>
      <c r="S39" s="120"/>
      <c r="T39" s="63"/>
      <c r="V39" s="64"/>
      <c r="W39" s="64"/>
      <c r="X39" s="64"/>
      <c r="Y39" s="64"/>
      <c r="Z39" s="64"/>
    </row>
    <row r="40" spans="4:26" ht="13.5" customHeight="1">
      <c r="D40" s="109"/>
      <c r="E40" s="12"/>
      <c r="F40" s="121" t="s">
        <v>180</v>
      </c>
      <c r="G40" s="92"/>
      <c r="H40" s="3"/>
      <c r="I40" s="3"/>
      <c r="J40" s="6"/>
      <c r="K40" s="3"/>
      <c r="L40" s="3"/>
      <c r="M40" s="3"/>
      <c r="N40" s="10"/>
      <c r="O40" s="10"/>
      <c r="P40" s="3"/>
      <c r="Q40" s="3"/>
      <c r="R40" s="3"/>
      <c r="S40" s="118"/>
      <c r="T40" s="63"/>
      <c r="V40" s="64"/>
      <c r="W40" s="64"/>
      <c r="X40" s="64"/>
      <c r="Y40" s="64"/>
      <c r="Z40" s="64"/>
    </row>
    <row r="41" spans="4:26" ht="10.5" customHeight="1">
      <c r="D41" s="109"/>
      <c r="E41" s="272">
        <v>2</v>
      </c>
      <c r="F41" s="274" t="s">
        <v>54</v>
      </c>
      <c r="G41" s="145">
        <v>3</v>
      </c>
      <c r="H41" s="92"/>
      <c r="I41" s="92"/>
      <c r="J41" s="92"/>
      <c r="K41" s="3"/>
      <c r="L41" s="3"/>
      <c r="M41" s="3"/>
      <c r="N41" s="10"/>
      <c r="O41" s="10"/>
      <c r="P41" s="3"/>
      <c r="Q41" s="3"/>
      <c r="R41" s="3"/>
      <c r="S41" s="118"/>
      <c r="T41" s="63"/>
      <c r="U41" s="3"/>
      <c r="V41" s="64"/>
      <c r="W41" s="64"/>
      <c r="X41" s="64"/>
      <c r="Y41" s="64"/>
      <c r="Z41" s="64"/>
    </row>
    <row r="42" spans="4:19" ht="10.5" customHeight="1">
      <c r="D42" s="109"/>
      <c r="E42" s="273"/>
      <c r="F42" s="275"/>
      <c r="G42" s="145">
        <v>14</v>
      </c>
      <c r="H42" s="92"/>
      <c r="I42" s="272">
        <f>IF(G41="","",IF(G41&lt;2,E44,E41))</f>
        <v>2</v>
      </c>
      <c r="J42" s="274" t="str">
        <f>IF(G41="","",IF(G41&lt;2,F44,F41))</f>
        <v>Ilkka Outa (Soome)</v>
      </c>
      <c r="K42" s="3"/>
      <c r="L42" s="3"/>
      <c r="M42" s="3"/>
      <c r="N42" s="10"/>
      <c r="O42" s="10"/>
      <c r="P42" s="3"/>
      <c r="Q42" s="3"/>
      <c r="R42" s="3"/>
      <c r="S42" s="118"/>
    </row>
    <row r="43" spans="4:19" ht="10.5" customHeight="1">
      <c r="D43" s="109"/>
      <c r="E43" s="92"/>
      <c r="F43" s="135"/>
      <c r="G43" s="78"/>
      <c r="H43" s="92"/>
      <c r="I43" s="273"/>
      <c r="J43" s="275"/>
      <c r="K43" s="3"/>
      <c r="L43" s="3"/>
      <c r="M43" s="3"/>
      <c r="N43" s="3"/>
      <c r="O43" s="3"/>
      <c r="P43" s="3"/>
      <c r="Q43" s="3"/>
      <c r="R43" s="3"/>
      <c r="S43" s="118"/>
    </row>
    <row r="44" spans="4:19" ht="10.5" customHeight="1" thickBot="1">
      <c r="D44" s="109"/>
      <c r="E44" s="272">
        <v>7</v>
      </c>
      <c r="F44" s="274" t="s">
        <v>58</v>
      </c>
      <c r="G44" s="145">
        <v>1</v>
      </c>
      <c r="H44" s="92"/>
      <c r="I44" s="92"/>
      <c r="J44" s="92"/>
      <c r="K44" s="3"/>
      <c r="L44" s="3"/>
      <c r="M44" s="3"/>
      <c r="N44" s="3"/>
      <c r="O44" s="3"/>
      <c r="P44" s="3"/>
      <c r="Q44" s="3"/>
      <c r="R44" s="3"/>
      <c r="S44" s="118"/>
    </row>
    <row r="45" spans="4:19" ht="10.5" customHeight="1">
      <c r="D45" s="109"/>
      <c r="E45" s="273"/>
      <c r="F45" s="275"/>
      <c r="G45" s="145">
        <v>10</v>
      </c>
      <c r="H45" s="78"/>
      <c r="I45" s="268" t="s">
        <v>39</v>
      </c>
      <c r="J45" s="269"/>
      <c r="K45" s="3"/>
      <c r="L45" s="3"/>
      <c r="M45" s="3"/>
      <c r="N45" s="3"/>
      <c r="O45" s="3"/>
      <c r="P45" s="3"/>
      <c r="Q45" s="3"/>
      <c r="R45" s="3"/>
      <c r="S45" s="118"/>
    </row>
    <row r="46" spans="4:19" ht="10.5" customHeight="1" thickBot="1">
      <c r="D46" s="112"/>
      <c r="E46" s="113"/>
      <c r="F46" s="114"/>
      <c r="G46" s="115"/>
      <c r="H46" s="165"/>
      <c r="I46" s="270"/>
      <c r="J46" s="271"/>
      <c r="K46" s="2"/>
      <c r="L46" s="2"/>
      <c r="M46" s="2"/>
      <c r="N46" s="2"/>
      <c r="O46" s="2"/>
      <c r="P46" s="2"/>
      <c r="Q46" s="2"/>
      <c r="R46" s="2"/>
      <c r="S46" s="100"/>
    </row>
    <row r="48" spans="13:16" ht="15">
      <c r="M48" s="50" t="s">
        <v>25</v>
      </c>
      <c r="P48" s="119" t="str">
        <f>Tiitelleht!A14</f>
        <v>Vello Aava</v>
      </c>
    </row>
    <row r="49" spans="13:16" ht="15">
      <c r="M49" s="50" t="s">
        <v>26</v>
      </c>
      <c r="P49" s="119" t="str">
        <f>Tiitelleht!A18</f>
        <v>Veiko Proovel</v>
      </c>
    </row>
  </sheetData>
  <sheetProtection/>
  <mergeCells count="70">
    <mergeCell ref="A5:C6"/>
    <mergeCell ref="E5:G6"/>
    <mergeCell ref="I5:K6"/>
    <mergeCell ref="M5:O6"/>
    <mergeCell ref="E1:Z1"/>
    <mergeCell ref="E2:Z2"/>
    <mergeCell ref="E3:Z3"/>
    <mergeCell ref="R4:R5"/>
    <mergeCell ref="S4:S5"/>
    <mergeCell ref="T4:T5"/>
    <mergeCell ref="R7:T7"/>
    <mergeCell ref="A8:A9"/>
    <mergeCell ref="E8:E9"/>
    <mergeCell ref="F8:F9"/>
    <mergeCell ref="I8:I9"/>
    <mergeCell ref="J8:J9"/>
    <mergeCell ref="M10:M11"/>
    <mergeCell ref="N10:N11"/>
    <mergeCell ref="A11:A12"/>
    <mergeCell ref="E11:E12"/>
    <mergeCell ref="F11:F12"/>
    <mergeCell ref="I12:I13"/>
    <mergeCell ref="J12:J13"/>
    <mergeCell ref="R15:R16"/>
    <mergeCell ref="A17:A18"/>
    <mergeCell ref="E17:E18"/>
    <mergeCell ref="F17:F18"/>
    <mergeCell ref="I18:I19"/>
    <mergeCell ref="J18:J19"/>
    <mergeCell ref="A14:A15"/>
    <mergeCell ref="E14:E15"/>
    <mergeCell ref="F14:F15"/>
    <mergeCell ref="Q15:Q16"/>
    <mergeCell ref="N21:N22"/>
    <mergeCell ref="A23:A24"/>
    <mergeCell ref="E23:E24"/>
    <mergeCell ref="F23:F24"/>
    <mergeCell ref="I24:I25"/>
    <mergeCell ref="J24:J25"/>
    <mergeCell ref="A20:A21"/>
    <mergeCell ref="E20:E21"/>
    <mergeCell ref="F20:F21"/>
    <mergeCell ref="M21:M22"/>
    <mergeCell ref="J35:J36"/>
    <mergeCell ref="Q35:Q36"/>
    <mergeCell ref="R35:R36"/>
    <mergeCell ref="A26:A27"/>
    <mergeCell ref="E26:E27"/>
    <mergeCell ref="F26:F27"/>
    <mergeCell ref="E30:R30"/>
    <mergeCell ref="M37:M38"/>
    <mergeCell ref="N37:N38"/>
    <mergeCell ref="I38:J39"/>
    <mergeCell ref="E31:J32"/>
    <mergeCell ref="M31:R32"/>
    <mergeCell ref="E34:E35"/>
    <mergeCell ref="F34:F35"/>
    <mergeCell ref="M34:M35"/>
    <mergeCell ref="N34:N35"/>
    <mergeCell ref="I35:I36"/>
    <mergeCell ref="I45:J46"/>
    <mergeCell ref="Q38:R39"/>
    <mergeCell ref="E41:E42"/>
    <mergeCell ref="F41:F42"/>
    <mergeCell ref="I42:I43"/>
    <mergeCell ref="J42:J43"/>
    <mergeCell ref="E44:E45"/>
    <mergeCell ref="F44:F45"/>
    <mergeCell ref="E37:E38"/>
    <mergeCell ref="F37:F3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G26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23" customWidth="1"/>
    <col min="6" max="6" width="3.421875" style="24" customWidth="1"/>
    <col min="7" max="7" width="3.421875" style="25" customWidth="1"/>
    <col min="8" max="8" width="3.421875" style="24" customWidth="1"/>
    <col min="9" max="9" width="3.421875" style="25" customWidth="1"/>
    <col min="10" max="10" width="4.28125" style="24" customWidth="1"/>
    <col min="11" max="11" width="3.421875" style="25" customWidth="1"/>
    <col min="12" max="12" width="3.421875" style="24" customWidth="1"/>
    <col min="13" max="13" width="3.421875" style="25" customWidth="1"/>
    <col min="14" max="14" width="3.421875" style="24" customWidth="1"/>
    <col min="15" max="15" width="3.421875" style="25" customWidth="1"/>
    <col min="16" max="16" width="3.421875" style="24" customWidth="1"/>
    <col min="17" max="17" width="3.421875" style="25" customWidth="1"/>
    <col min="18" max="18" width="4.57421875" style="0" customWidth="1"/>
    <col min="19" max="19" width="3.8515625" style="0" customWidth="1"/>
    <col min="20" max="20" width="3.421875" style="24" customWidth="1"/>
    <col min="21" max="21" width="3.421875" style="25" customWidth="1"/>
    <col min="22" max="22" width="3.421875" style="24" customWidth="1"/>
    <col min="23" max="23" width="2.7109375" style="25" customWidth="1"/>
    <col min="24" max="24" width="3.421875" style="24" customWidth="1"/>
    <col min="25" max="25" width="3.421875" style="25" customWidth="1"/>
    <col min="26" max="26" width="3.421875" style="24" customWidth="1"/>
    <col min="27" max="27" width="2.7109375" style="25" customWidth="1"/>
    <col min="28" max="28" width="3.421875" style="24" customWidth="1"/>
    <col min="29" max="29" width="3.421875" style="25" customWidth="1"/>
    <col min="30" max="30" width="3.421875" style="24" customWidth="1"/>
    <col min="31" max="31" width="2.7109375" style="25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5">
      <c r="B1" s="249" t="str">
        <f>Tiitelleht!A2</f>
        <v>Küllo Kõivu XVII mälestusvõistlused vabamaadluses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</row>
    <row r="2" spans="2:33" ht="15">
      <c r="B2" s="249" t="str">
        <f>Tiitelleht!A6</f>
        <v>Viljandi Spordihoone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</row>
    <row r="3" spans="2:33" s="18" customFormat="1" ht="15" customHeight="1">
      <c r="B3" s="250" t="str">
        <f>Tiitelleht!A10</f>
        <v>11.04.2015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</row>
    <row r="4" spans="2:33" s="18" customFormat="1" ht="2.2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2:33" s="18" customFormat="1" ht="15" customHeight="1">
      <c r="B5" s="19"/>
      <c r="C5" s="20" t="s">
        <v>8</v>
      </c>
      <c r="D5" s="21">
        <v>125</v>
      </c>
      <c r="E5" s="22" t="s">
        <v>6</v>
      </c>
      <c r="F5" s="19"/>
      <c r="G5" s="251" t="s">
        <v>48</v>
      </c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ht="3.75" customHeight="1" thickBot="1"/>
    <row r="7" spans="2:33" ht="14.25" customHeight="1">
      <c r="B7" s="237" t="s">
        <v>9</v>
      </c>
      <c r="C7" s="240" t="s">
        <v>10</v>
      </c>
      <c r="D7" s="243" t="s">
        <v>11</v>
      </c>
      <c r="E7" s="246" t="s">
        <v>12</v>
      </c>
      <c r="F7" s="224" t="s">
        <v>13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6"/>
      <c r="R7" s="54" t="s">
        <v>14</v>
      </c>
      <c r="S7" s="227" t="s">
        <v>15</v>
      </c>
      <c r="T7" s="230" t="s">
        <v>27</v>
      </c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31"/>
      <c r="AF7" s="26" t="s">
        <v>14</v>
      </c>
      <c r="AG7" s="227" t="s">
        <v>15</v>
      </c>
    </row>
    <row r="8" spans="2:33" ht="12.75">
      <c r="B8" s="238"/>
      <c r="C8" s="241"/>
      <c r="D8" s="244"/>
      <c r="E8" s="247"/>
      <c r="F8" s="232" t="s">
        <v>16</v>
      </c>
      <c r="G8" s="233"/>
      <c r="H8" s="233"/>
      <c r="I8" s="234"/>
      <c r="J8" s="232" t="s">
        <v>17</v>
      </c>
      <c r="K8" s="233"/>
      <c r="L8" s="233"/>
      <c r="M8" s="234"/>
      <c r="N8" s="232" t="s">
        <v>18</v>
      </c>
      <c r="O8" s="233"/>
      <c r="P8" s="233"/>
      <c r="Q8" s="235"/>
      <c r="R8" s="55" t="s">
        <v>4</v>
      </c>
      <c r="S8" s="228"/>
      <c r="T8" s="236" t="s">
        <v>28</v>
      </c>
      <c r="U8" s="233"/>
      <c r="V8" s="233"/>
      <c r="W8" s="234"/>
      <c r="X8" s="232" t="s">
        <v>29</v>
      </c>
      <c r="Y8" s="233"/>
      <c r="Z8" s="233"/>
      <c r="AA8" s="234"/>
      <c r="AB8" s="232" t="s">
        <v>30</v>
      </c>
      <c r="AC8" s="233"/>
      <c r="AD8" s="233"/>
      <c r="AE8" s="234"/>
      <c r="AF8" s="27" t="s">
        <v>4</v>
      </c>
      <c r="AG8" s="228"/>
    </row>
    <row r="9" spans="2:33" ht="21" thickBot="1">
      <c r="B9" s="239"/>
      <c r="C9" s="242"/>
      <c r="D9" s="245"/>
      <c r="E9" s="248"/>
      <c r="F9" s="28"/>
      <c r="G9" s="29"/>
      <c r="H9" s="30" t="s">
        <v>21</v>
      </c>
      <c r="I9" s="30" t="s">
        <v>22</v>
      </c>
      <c r="J9" s="28"/>
      <c r="K9" s="29"/>
      <c r="L9" s="30" t="s">
        <v>21</v>
      </c>
      <c r="M9" s="30" t="s">
        <v>22</v>
      </c>
      <c r="N9" s="28"/>
      <c r="O9" s="29"/>
      <c r="P9" s="30" t="s">
        <v>21</v>
      </c>
      <c r="Q9" s="31" t="s">
        <v>22</v>
      </c>
      <c r="R9" s="56" t="s">
        <v>5</v>
      </c>
      <c r="S9" s="229"/>
      <c r="T9" s="57"/>
      <c r="U9" s="29"/>
      <c r="V9" s="30" t="s">
        <v>21</v>
      </c>
      <c r="W9" s="30" t="s">
        <v>22</v>
      </c>
      <c r="X9" s="28"/>
      <c r="Y9" s="29"/>
      <c r="Z9" s="30" t="s">
        <v>21</v>
      </c>
      <c r="AA9" s="30" t="s">
        <v>22</v>
      </c>
      <c r="AB9" s="28"/>
      <c r="AC9" s="29"/>
      <c r="AD9" s="30" t="s">
        <v>21</v>
      </c>
      <c r="AE9" s="30" t="s">
        <v>22</v>
      </c>
      <c r="AF9" s="32" t="s">
        <v>5</v>
      </c>
      <c r="AG9" s="229"/>
    </row>
    <row r="10" spans="2:33" ht="9.75" customHeight="1" thickBot="1">
      <c r="B10" s="33"/>
      <c r="C10" s="34" t="s">
        <v>23</v>
      </c>
      <c r="D10" s="35"/>
      <c r="E10" s="36"/>
      <c r="F10" s="37"/>
      <c r="G10" s="38"/>
      <c r="H10" s="39"/>
      <c r="I10" s="39"/>
      <c r="J10" s="37"/>
      <c r="K10" s="38"/>
      <c r="L10" s="39"/>
      <c r="M10" s="39"/>
      <c r="N10" s="37"/>
      <c r="O10" s="38"/>
      <c r="P10" s="39"/>
      <c r="Q10" s="39"/>
      <c r="R10" s="40"/>
      <c r="S10" s="35"/>
      <c r="T10" s="37"/>
      <c r="U10" s="38"/>
      <c r="V10" s="39"/>
      <c r="W10" s="39"/>
      <c r="X10" s="37"/>
      <c r="Y10" s="38"/>
      <c r="Z10" s="39"/>
      <c r="AA10" s="39"/>
      <c r="AB10" s="37"/>
      <c r="AC10" s="38"/>
      <c r="AD10" s="39"/>
      <c r="AE10" s="39"/>
      <c r="AF10" s="40"/>
      <c r="AG10" s="41"/>
    </row>
    <row r="11" spans="2:33" s="42" customFormat="1" ht="11.25" customHeight="1" thickBot="1">
      <c r="B11" s="205">
        <v>1</v>
      </c>
      <c r="C11" s="327" t="s">
        <v>49</v>
      </c>
      <c r="D11" s="328"/>
      <c r="E11" s="329"/>
      <c r="F11" s="189">
        <v>2</v>
      </c>
      <c r="G11" s="43">
        <v>0</v>
      </c>
      <c r="H11" s="44"/>
      <c r="I11" s="197"/>
      <c r="J11" s="189">
        <v>3</v>
      </c>
      <c r="K11" s="43">
        <v>4</v>
      </c>
      <c r="L11" s="44"/>
      <c r="M11" s="197"/>
      <c r="N11" s="189">
        <v>4</v>
      </c>
      <c r="O11" s="43">
        <v>0</v>
      </c>
      <c r="P11" s="44"/>
      <c r="Q11" s="197"/>
      <c r="R11" s="58">
        <f>G11+K11+O11</f>
        <v>4</v>
      </c>
      <c r="S11" s="193"/>
      <c r="T11" s="195"/>
      <c r="U11" s="43"/>
      <c r="V11" s="44"/>
      <c r="W11" s="197"/>
      <c r="X11" s="189"/>
      <c r="Y11" s="43"/>
      <c r="Z11" s="44"/>
      <c r="AA11" s="197"/>
      <c r="AB11" s="189"/>
      <c r="AC11" s="43"/>
      <c r="AD11" s="44"/>
      <c r="AE11" s="191"/>
      <c r="AF11" s="47"/>
      <c r="AG11" s="193">
        <v>3</v>
      </c>
    </row>
    <row r="12" spans="2:33" s="42" customFormat="1" ht="11.25" customHeight="1" thickBot="1">
      <c r="B12" s="205"/>
      <c r="C12" s="330"/>
      <c r="D12" s="331"/>
      <c r="E12" s="332"/>
      <c r="F12" s="190"/>
      <c r="G12" s="48">
        <v>0</v>
      </c>
      <c r="H12" s="49"/>
      <c r="I12" s="198"/>
      <c r="J12" s="190"/>
      <c r="K12" s="48">
        <v>4</v>
      </c>
      <c r="L12" s="49" t="s">
        <v>182</v>
      </c>
      <c r="M12" s="198"/>
      <c r="N12" s="190"/>
      <c r="O12" s="48"/>
      <c r="P12" s="49"/>
      <c r="Q12" s="198"/>
      <c r="R12" s="58">
        <f aca="true" t="shared" si="0" ref="R12:R18">G12+K12+O12</f>
        <v>4</v>
      </c>
      <c r="S12" s="194"/>
      <c r="T12" s="196"/>
      <c r="U12" s="48"/>
      <c r="V12" s="49"/>
      <c r="W12" s="198"/>
      <c r="X12" s="190"/>
      <c r="Y12" s="48"/>
      <c r="Z12" s="49"/>
      <c r="AA12" s="198"/>
      <c r="AB12" s="190"/>
      <c r="AC12" s="48"/>
      <c r="AD12" s="49"/>
      <c r="AE12" s="192"/>
      <c r="AF12" s="59"/>
      <c r="AG12" s="194"/>
    </row>
    <row r="13" spans="2:33" s="42" customFormat="1" ht="11.25" customHeight="1" thickBot="1">
      <c r="B13" s="223">
        <v>2</v>
      </c>
      <c r="C13" s="327" t="s">
        <v>50</v>
      </c>
      <c r="D13" s="328"/>
      <c r="E13" s="329"/>
      <c r="F13" s="256">
        <v>1</v>
      </c>
      <c r="G13" s="45">
        <v>4</v>
      </c>
      <c r="H13" s="46"/>
      <c r="I13" s="265"/>
      <c r="J13" s="189">
        <v>4</v>
      </c>
      <c r="K13" s="43">
        <v>4</v>
      </c>
      <c r="L13" s="44"/>
      <c r="M13" s="197"/>
      <c r="N13" s="189">
        <v>3</v>
      </c>
      <c r="O13" s="43">
        <v>4</v>
      </c>
      <c r="P13" s="44"/>
      <c r="Q13" s="191"/>
      <c r="R13" s="58">
        <f t="shared" si="0"/>
        <v>12</v>
      </c>
      <c r="S13" s="193"/>
      <c r="T13" s="195"/>
      <c r="U13" s="43"/>
      <c r="V13" s="44"/>
      <c r="W13" s="221"/>
      <c r="X13" s="189"/>
      <c r="Y13" s="43"/>
      <c r="Z13" s="44"/>
      <c r="AA13" s="197"/>
      <c r="AB13" s="189"/>
      <c r="AC13" s="43"/>
      <c r="AD13" s="44"/>
      <c r="AE13" s="191"/>
      <c r="AF13" s="47"/>
      <c r="AG13" s="193">
        <v>1</v>
      </c>
    </row>
    <row r="14" spans="2:33" s="42" customFormat="1" ht="11.25" customHeight="1" thickBot="1">
      <c r="B14" s="206"/>
      <c r="C14" s="330"/>
      <c r="D14" s="331"/>
      <c r="E14" s="332"/>
      <c r="F14" s="190"/>
      <c r="G14" s="48">
        <v>10</v>
      </c>
      <c r="H14" s="49"/>
      <c r="I14" s="198"/>
      <c r="J14" s="190"/>
      <c r="K14" s="48">
        <v>3</v>
      </c>
      <c r="L14" s="49"/>
      <c r="M14" s="198"/>
      <c r="N14" s="190"/>
      <c r="O14" s="48"/>
      <c r="P14" s="49"/>
      <c r="Q14" s="192"/>
      <c r="R14" s="58">
        <f t="shared" si="0"/>
        <v>13</v>
      </c>
      <c r="S14" s="194"/>
      <c r="T14" s="196"/>
      <c r="U14" s="48"/>
      <c r="V14" s="49"/>
      <c r="W14" s="222"/>
      <c r="X14" s="190"/>
      <c r="Y14" s="48"/>
      <c r="Z14" s="49"/>
      <c r="AA14" s="198"/>
      <c r="AB14" s="190"/>
      <c r="AC14" s="48"/>
      <c r="AD14" s="49"/>
      <c r="AE14" s="192"/>
      <c r="AF14" s="59"/>
      <c r="AG14" s="194"/>
    </row>
    <row r="15" spans="2:33" s="42" customFormat="1" ht="11.25" customHeight="1" thickBot="1">
      <c r="B15" s="205">
        <v>3</v>
      </c>
      <c r="C15" s="327" t="s">
        <v>51</v>
      </c>
      <c r="D15" s="328"/>
      <c r="E15" s="329"/>
      <c r="F15" s="189">
        <v>4</v>
      </c>
      <c r="G15" s="43">
        <v>0</v>
      </c>
      <c r="H15" s="44"/>
      <c r="I15" s="197"/>
      <c r="J15" s="254">
        <v>1</v>
      </c>
      <c r="K15" s="43">
        <v>0</v>
      </c>
      <c r="L15" s="44"/>
      <c r="M15" s="197"/>
      <c r="N15" s="189">
        <v>2</v>
      </c>
      <c r="O15" s="43">
        <v>0</v>
      </c>
      <c r="P15" s="44"/>
      <c r="Q15" s="191"/>
      <c r="R15" s="58">
        <f t="shared" si="0"/>
        <v>0</v>
      </c>
      <c r="S15" s="193"/>
      <c r="T15" s="195"/>
      <c r="U15" s="43"/>
      <c r="V15" s="44"/>
      <c r="W15" s="197"/>
      <c r="X15" s="189"/>
      <c r="Y15" s="43"/>
      <c r="Z15" s="44"/>
      <c r="AA15" s="197"/>
      <c r="AB15" s="189"/>
      <c r="AC15" s="43"/>
      <c r="AD15" s="44"/>
      <c r="AE15" s="191"/>
      <c r="AF15" s="47"/>
      <c r="AG15" s="193">
        <v>4</v>
      </c>
    </row>
    <row r="16" spans="2:33" s="42" customFormat="1" ht="11.25" customHeight="1" thickBot="1">
      <c r="B16" s="206"/>
      <c r="C16" s="330"/>
      <c r="D16" s="331"/>
      <c r="E16" s="332"/>
      <c r="F16" s="190"/>
      <c r="G16" s="48">
        <v>0</v>
      </c>
      <c r="H16" s="49"/>
      <c r="I16" s="198"/>
      <c r="J16" s="255"/>
      <c r="K16" s="48">
        <v>0</v>
      </c>
      <c r="L16" s="49"/>
      <c r="M16" s="198"/>
      <c r="N16" s="190"/>
      <c r="O16" s="48"/>
      <c r="P16" s="49"/>
      <c r="Q16" s="192"/>
      <c r="R16" s="58">
        <f t="shared" si="0"/>
        <v>0</v>
      </c>
      <c r="S16" s="194"/>
      <c r="T16" s="196"/>
      <c r="U16" s="48"/>
      <c r="V16" s="49"/>
      <c r="W16" s="198"/>
      <c r="X16" s="190"/>
      <c r="Y16" s="48"/>
      <c r="Z16" s="49"/>
      <c r="AA16" s="198"/>
      <c r="AB16" s="190"/>
      <c r="AC16" s="48"/>
      <c r="AD16" s="49"/>
      <c r="AE16" s="192"/>
      <c r="AF16" s="59"/>
      <c r="AG16" s="194"/>
    </row>
    <row r="17" spans="2:33" s="42" customFormat="1" ht="11.25" customHeight="1" thickBot="1">
      <c r="B17" s="205">
        <v>4</v>
      </c>
      <c r="C17" s="327" t="s">
        <v>52</v>
      </c>
      <c r="D17" s="328"/>
      <c r="E17" s="329"/>
      <c r="F17" s="189">
        <v>3</v>
      </c>
      <c r="G17" s="43">
        <v>4</v>
      </c>
      <c r="H17" s="44"/>
      <c r="I17" s="197"/>
      <c r="J17" s="254">
        <v>2</v>
      </c>
      <c r="K17" s="43">
        <v>1</v>
      </c>
      <c r="L17" s="44"/>
      <c r="M17" s="197"/>
      <c r="N17" s="189">
        <v>1</v>
      </c>
      <c r="O17" s="43">
        <v>4</v>
      </c>
      <c r="P17" s="44"/>
      <c r="Q17" s="191"/>
      <c r="R17" s="58">
        <f t="shared" si="0"/>
        <v>9</v>
      </c>
      <c r="S17" s="193"/>
      <c r="T17" s="195"/>
      <c r="U17" s="43"/>
      <c r="V17" s="44"/>
      <c r="W17" s="197"/>
      <c r="X17" s="189"/>
      <c r="Y17" s="43"/>
      <c r="Z17" s="44"/>
      <c r="AA17" s="197"/>
      <c r="AB17" s="189"/>
      <c r="AC17" s="43"/>
      <c r="AD17" s="44"/>
      <c r="AE17" s="191"/>
      <c r="AF17" s="47"/>
      <c r="AG17" s="193">
        <v>2</v>
      </c>
    </row>
    <row r="18" spans="2:33" s="42" customFormat="1" ht="11.25" customHeight="1" thickBot="1">
      <c r="B18" s="206"/>
      <c r="C18" s="330"/>
      <c r="D18" s="331"/>
      <c r="E18" s="332"/>
      <c r="F18" s="190"/>
      <c r="G18" s="48">
        <v>10</v>
      </c>
      <c r="H18" s="49"/>
      <c r="I18" s="198"/>
      <c r="J18" s="255"/>
      <c r="K18" s="48">
        <v>3</v>
      </c>
      <c r="L18" s="49"/>
      <c r="M18" s="198"/>
      <c r="N18" s="190"/>
      <c r="O18" s="48"/>
      <c r="P18" s="49"/>
      <c r="Q18" s="192"/>
      <c r="R18" s="130">
        <f t="shared" si="0"/>
        <v>13</v>
      </c>
      <c r="S18" s="194"/>
      <c r="T18" s="196"/>
      <c r="U18" s="48"/>
      <c r="V18" s="49"/>
      <c r="W18" s="198"/>
      <c r="X18" s="190"/>
      <c r="Y18" s="48"/>
      <c r="Z18" s="49"/>
      <c r="AA18" s="198"/>
      <c r="AB18" s="190"/>
      <c r="AC18" s="48"/>
      <c r="AD18" s="49"/>
      <c r="AE18" s="192"/>
      <c r="AF18" s="59"/>
      <c r="AG18" s="194"/>
    </row>
    <row r="19" spans="3:19" ht="11.25" customHeight="1">
      <c r="C19" s="3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3:19" ht="11.25" customHeight="1">
      <c r="C20" s="3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3:19" ht="15" customHeight="1">
      <c r="C21" s="51" t="s">
        <v>25</v>
      </c>
      <c r="D21" s="186" t="str">
        <f>Tiitelleht!A14</f>
        <v>Vello Aava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8"/>
    </row>
    <row r="22" spans="3:19" ht="14.25" customHeight="1">
      <c r="C22" s="51" t="s">
        <v>26</v>
      </c>
      <c r="D22" s="186" t="str">
        <f>Tiitelleht!A18</f>
        <v>Veiko Proovel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8"/>
    </row>
    <row r="23" spans="3:19" ht="11.25" customHeight="1">
      <c r="C23" s="3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3:19" ht="11.25" customHeight="1">
      <c r="C24" s="3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3:19" ht="11.25" customHeight="1">
      <c r="C25" s="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3:19" ht="11.25" customHeight="1">
      <c r="C26" s="3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</sheetData>
  <sheetProtection/>
  <mergeCells count="84">
    <mergeCell ref="B7:B9"/>
    <mergeCell ref="C7:C9"/>
    <mergeCell ref="D7:D9"/>
    <mergeCell ref="E7:E9"/>
    <mergeCell ref="B1:AG1"/>
    <mergeCell ref="B2:AG2"/>
    <mergeCell ref="B3:AG3"/>
    <mergeCell ref="G5:R5"/>
    <mergeCell ref="F7:Q7"/>
    <mergeCell ref="S7:S9"/>
    <mergeCell ref="T7:AE7"/>
    <mergeCell ref="AG7:AG9"/>
    <mergeCell ref="F8:I8"/>
    <mergeCell ref="J8:M8"/>
    <mergeCell ref="N8:Q8"/>
    <mergeCell ref="T8:W8"/>
    <mergeCell ref="X8:AA8"/>
    <mergeCell ref="AB8:AE8"/>
    <mergeCell ref="J11:J12"/>
    <mergeCell ref="M11:M12"/>
    <mergeCell ref="N11:N12"/>
    <mergeCell ref="Q11:Q12"/>
    <mergeCell ref="B11:B12"/>
    <mergeCell ref="C11:E12"/>
    <mergeCell ref="F11:F12"/>
    <mergeCell ref="I11:I12"/>
    <mergeCell ref="AA11:AA12"/>
    <mergeCell ref="AB11:AB12"/>
    <mergeCell ref="AE11:AE12"/>
    <mergeCell ref="AG11:AG12"/>
    <mergeCell ref="S11:S12"/>
    <mergeCell ref="T11:T12"/>
    <mergeCell ref="W11:W12"/>
    <mergeCell ref="X11:X12"/>
    <mergeCell ref="J13:J14"/>
    <mergeCell ref="M13:M14"/>
    <mergeCell ref="N13:N14"/>
    <mergeCell ref="Q13:Q14"/>
    <mergeCell ref="B13:B14"/>
    <mergeCell ref="C13:E14"/>
    <mergeCell ref="F13:F14"/>
    <mergeCell ref="I13:I14"/>
    <mergeCell ref="AA13:AA14"/>
    <mergeCell ref="AB13:AB14"/>
    <mergeCell ref="AE13:AE14"/>
    <mergeCell ref="AG13:AG14"/>
    <mergeCell ref="S13:S14"/>
    <mergeCell ref="T13:T14"/>
    <mergeCell ref="W13:W14"/>
    <mergeCell ref="X13:X14"/>
    <mergeCell ref="J15:J16"/>
    <mergeCell ref="M15:M16"/>
    <mergeCell ref="N15:N16"/>
    <mergeCell ref="Q15:Q16"/>
    <mergeCell ref="B15:B16"/>
    <mergeCell ref="C15:E16"/>
    <mergeCell ref="F15:F16"/>
    <mergeCell ref="I15:I16"/>
    <mergeCell ref="AA15:AA16"/>
    <mergeCell ref="AB15:AB16"/>
    <mergeCell ref="AE15:AE16"/>
    <mergeCell ref="AG15:AG16"/>
    <mergeCell ref="S15:S16"/>
    <mergeCell ref="T15:T16"/>
    <mergeCell ref="W15:W16"/>
    <mergeCell ref="X15:X16"/>
    <mergeCell ref="J17:J18"/>
    <mergeCell ref="M17:M18"/>
    <mergeCell ref="N17:N18"/>
    <mergeCell ref="Q17:Q18"/>
    <mergeCell ref="B17:B18"/>
    <mergeCell ref="C17:E18"/>
    <mergeCell ref="F17:F18"/>
    <mergeCell ref="I17:I18"/>
    <mergeCell ref="D21:S21"/>
    <mergeCell ref="D22:S22"/>
    <mergeCell ref="AA17:AA18"/>
    <mergeCell ref="AB17:AB18"/>
    <mergeCell ref="AE17:AE18"/>
    <mergeCell ref="AG17:AG18"/>
    <mergeCell ref="S17:S18"/>
    <mergeCell ref="T17:T18"/>
    <mergeCell ref="W17:W18"/>
    <mergeCell ref="X17:X18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23" customWidth="1"/>
    <col min="5" max="5" width="3.421875" style="24" customWidth="1"/>
    <col min="6" max="6" width="3.421875" style="25" customWidth="1"/>
    <col min="7" max="7" width="3.421875" style="24" customWidth="1"/>
    <col min="8" max="8" width="3.421875" style="25" customWidth="1"/>
    <col min="9" max="9" width="4.28125" style="24" customWidth="1"/>
    <col min="10" max="10" width="3.421875" style="25" customWidth="1"/>
    <col min="11" max="11" width="3.421875" style="24" customWidth="1"/>
    <col min="12" max="12" width="3.421875" style="25" customWidth="1"/>
    <col min="13" max="13" width="3.421875" style="24" customWidth="1"/>
    <col min="14" max="14" width="3.421875" style="25" customWidth="1"/>
    <col min="15" max="15" width="3.421875" style="24" customWidth="1"/>
    <col min="16" max="16" width="3.421875" style="25" customWidth="1"/>
    <col min="17" max="17" width="4.57421875" style="0" customWidth="1"/>
    <col min="18" max="18" width="3.8515625" style="0" customWidth="1"/>
    <col min="19" max="19" width="3.421875" style="24" customWidth="1"/>
    <col min="20" max="20" width="3.421875" style="25" customWidth="1"/>
    <col min="21" max="21" width="3.421875" style="24" customWidth="1"/>
    <col min="22" max="22" width="3.421875" style="25" customWidth="1"/>
    <col min="23" max="23" width="3.421875" style="24" customWidth="1"/>
    <col min="24" max="24" width="3.421875" style="25" customWidth="1"/>
    <col min="25" max="25" width="3.421875" style="24" customWidth="1"/>
    <col min="26" max="26" width="3.421875" style="25" customWidth="1"/>
    <col min="27" max="27" width="3.421875" style="24" customWidth="1"/>
    <col min="28" max="28" width="3.421875" style="25" customWidth="1"/>
    <col min="29" max="29" width="3.421875" style="24" customWidth="1"/>
    <col min="30" max="30" width="3.421875" style="25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5">
      <c r="A1" s="249" t="str">
        <f>Tiitelleht!A2</f>
        <v>Küllo Kõivu XVII mälestusvõistlused vabamaadluses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</row>
    <row r="2" spans="1:32" ht="15">
      <c r="A2" s="249" t="str">
        <f>Tiitelleht!A6</f>
        <v>Viljandi Spordihoone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</row>
    <row r="3" spans="1:32" s="18" customFormat="1" ht="15" customHeight="1">
      <c r="A3" s="250" t="str">
        <f>Tiitelleht!A10</f>
        <v>11.04.2015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</row>
    <row r="4" spans="1:32" s="18" customFormat="1" ht="2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8" customFormat="1" ht="15" customHeight="1">
      <c r="A5" s="19"/>
      <c r="B5" s="20" t="s">
        <v>8</v>
      </c>
      <c r="C5" s="21">
        <v>22</v>
      </c>
      <c r="D5" s="22" t="s">
        <v>6</v>
      </c>
      <c r="E5" s="19"/>
      <c r="F5" s="251" t="s">
        <v>48</v>
      </c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ht="3.75" customHeight="1" thickBot="1"/>
    <row r="7" spans="1:32" ht="14.25" customHeight="1">
      <c r="A7" s="237" t="s">
        <v>9</v>
      </c>
      <c r="B7" s="240" t="s">
        <v>10</v>
      </c>
      <c r="C7" s="243" t="s">
        <v>11</v>
      </c>
      <c r="D7" s="246" t="s">
        <v>12</v>
      </c>
      <c r="E7" s="224" t="s">
        <v>13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6"/>
      <c r="Q7" s="54" t="s">
        <v>14</v>
      </c>
      <c r="R7" s="227" t="s">
        <v>15</v>
      </c>
      <c r="S7" s="230" t="s">
        <v>27</v>
      </c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31"/>
      <c r="AE7" s="26" t="s">
        <v>14</v>
      </c>
      <c r="AF7" s="227" t="s">
        <v>15</v>
      </c>
    </row>
    <row r="8" spans="1:32" ht="12.75">
      <c r="A8" s="238"/>
      <c r="B8" s="241"/>
      <c r="C8" s="244"/>
      <c r="D8" s="247"/>
      <c r="E8" s="232" t="s">
        <v>16</v>
      </c>
      <c r="F8" s="233"/>
      <c r="G8" s="233"/>
      <c r="H8" s="234"/>
      <c r="I8" s="232" t="s">
        <v>17</v>
      </c>
      <c r="J8" s="233"/>
      <c r="K8" s="233"/>
      <c r="L8" s="234"/>
      <c r="M8" s="232" t="s">
        <v>18</v>
      </c>
      <c r="N8" s="233"/>
      <c r="O8" s="233"/>
      <c r="P8" s="235"/>
      <c r="Q8" s="55" t="s">
        <v>4</v>
      </c>
      <c r="R8" s="228"/>
      <c r="S8" s="236" t="s">
        <v>28</v>
      </c>
      <c r="T8" s="233"/>
      <c r="U8" s="233"/>
      <c r="V8" s="234"/>
      <c r="W8" s="232" t="s">
        <v>29</v>
      </c>
      <c r="X8" s="233"/>
      <c r="Y8" s="233"/>
      <c r="Z8" s="234"/>
      <c r="AA8" s="232" t="s">
        <v>30</v>
      </c>
      <c r="AB8" s="233"/>
      <c r="AC8" s="233"/>
      <c r="AD8" s="234"/>
      <c r="AE8" s="27" t="s">
        <v>4</v>
      </c>
      <c r="AF8" s="228"/>
    </row>
    <row r="9" spans="1:32" ht="21" thickBot="1">
      <c r="A9" s="239"/>
      <c r="B9" s="242"/>
      <c r="C9" s="245"/>
      <c r="D9" s="248"/>
      <c r="E9" s="28"/>
      <c r="F9" s="29"/>
      <c r="G9" s="30" t="s">
        <v>21</v>
      </c>
      <c r="H9" s="30" t="s">
        <v>22</v>
      </c>
      <c r="I9" s="28"/>
      <c r="J9" s="29"/>
      <c r="K9" s="30" t="s">
        <v>21</v>
      </c>
      <c r="L9" s="30" t="s">
        <v>22</v>
      </c>
      <c r="M9" s="28"/>
      <c r="N9" s="29"/>
      <c r="O9" s="30" t="s">
        <v>21</v>
      </c>
      <c r="P9" s="31" t="s">
        <v>22</v>
      </c>
      <c r="Q9" s="56" t="s">
        <v>5</v>
      </c>
      <c r="R9" s="229"/>
      <c r="S9" s="57"/>
      <c r="T9" s="29"/>
      <c r="U9" s="30" t="s">
        <v>21</v>
      </c>
      <c r="V9" s="30" t="s">
        <v>22</v>
      </c>
      <c r="W9" s="28"/>
      <c r="X9" s="29"/>
      <c r="Y9" s="30" t="s">
        <v>21</v>
      </c>
      <c r="Z9" s="30" t="s">
        <v>22</v>
      </c>
      <c r="AA9" s="28"/>
      <c r="AB9" s="29"/>
      <c r="AC9" s="30" t="s">
        <v>21</v>
      </c>
      <c r="AD9" s="30" t="s">
        <v>22</v>
      </c>
      <c r="AE9" s="32" t="s">
        <v>5</v>
      </c>
      <c r="AF9" s="229"/>
    </row>
    <row r="10" spans="1:32" ht="9.75" customHeight="1" thickBot="1">
      <c r="A10" s="33"/>
      <c r="B10" s="34" t="s">
        <v>23</v>
      </c>
      <c r="C10" s="35"/>
      <c r="D10" s="36"/>
      <c r="E10" s="37"/>
      <c r="F10" s="38"/>
      <c r="G10" s="39"/>
      <c r="H10" s="39"/>
      <c r="I10" s="37"/>
      <c r="J10" s="38"/>
      <c r="K10" s="39"/>
      <c r="L10" s="39"/>
      <c r="M10" s="37"/>
      <c r="N10" s="38"/>
      <c r="O10" s="39"/>
      <c r="P10" s="39"/>
      <c r="Q10" s="40"/>
      <c r="R10" s="35"/>
      <c r="S10" s="37"/>
      <c r="T10" s="38"/>
      <c r="U10" s="39"/>
      <c r="V10" s="39"/>
      <c r="W10" s="37"/>
      <c r="X10" s="38"/>
      <c r="Y10" s="39"/>
      <c r="Z10" s="39"/>
      <c r="AA10" s="37"/>
      <c r="AB10" s="38"/>
      <c r="AC10" s="39"/>
      <c r="AD10" s="39"/>
      <c r="AE10" s="40"/>
      <c r="AF10" s="41"/>
    </row>
    <row r="11" spans="1:32" s="42" customFormat="1" ht="11.25" customHeight="1">
      <c r="A11" s="205">
        <v>1</v>
      </c>
      <c r="B11" s="207" t="s">
        <v>112</v>
      </c>
      <c r="C11" s="208"/>
      <c r="D11" s="209"/>
      <c r="E11" s="201">
        <v>2</v>
      </c>
      <c r="F11" s="65">
        <v>4</v>
      </c>
      <c r="G11" s="66"/>
      <c r="H11" s="199"/>
      <c r="I11" s="201">
        <v>3</v>
      </c>
      <c r="J11" s="65">
        <v>4</v>
      </c>
      <c r="K11" s="66"/>
      <c r="L11" s="199"/>
      <c r="M11" s="213" t="s">
        <v>24</v>
      </c>
      <c r="N11" s="214"/>
      <c r="O11" s="214"/>
      <c r="P11" s="215"/>
      <c r="Q11" s="67">
        <f>F11+J11</f>
        <v>8</v>
      </c>
      <c r="R11" s="193"/>
      <c r="S11" s="195"/>
      <c r="T11" s="43"/>
      <c r="U11" s="44"/>
      <c r="V11" s="197"/>
      <c r="W11" s="189"/>
      <c r="X11" s="43"/>
      <c r="Y11" s="44"/>
      <c r="Z11" s="197"/>
      <c r="AA11" s="189"/>
      <c r="AB11" s="43"/>
      <c r="AC11" s="44"/>
      <c r="AD11" s="191"/>
      <c r="AE11" s="47"/>
      <c r="AF11" s="193">
        <v>1</v>
      </c>
    </row>
    <row r="12" spans="1:32" s="42" customFormat="1" ht="11.25" customHeight="1" thickBot="1">
      <c r="A12" s="205"/>
      <c r="B12" s="210"/>
      <c r="C12" s="211"/>
      <c r="D12" s="212"/>
      <c r="E12" s="202"/>
      <c r="F12" s="68">
        <v>10</v>
      </c>
      <c r="G12" s="69"/>
      <c r="H12" s="200"/>
      <c r="I12" s="202"/>
      <c r="J12" s="68">
        <v>10</v>
      </c>
      <c r="K12" s="69"/>
      <c r="L12" s="200"/>
      <c r="M12" s="216"/>
      <c r="N12" s="217"/>
      <c r="O12" s="217"/>
      <c r="P12" s="218"/>
      <c r="Q12" s="70">
        <f>F12+J12</f>
        <v>20</v>
      </c>
      <c r="R12" s="194"/>
      <c r="S12" s="196"/>
      <c r="T12" s="48"/>
      <c r="U12" s="49"/>
      <c r="V12" s="198"/>
      <c r="W12" s="190"/>
      <c r="X12" s="48"/>
      <c r="Y12" s="49"/>
      <c r="Z12" s="198"/>
      <c r="AA12" s="190"/>
      <c r="AB12" s="48"/>
      <c r="AC12" s="49"/>
      <c r="AD12" s="192"/>
      <c r="AE12" s="59"/>
      <c r="AF12" s="194"/>
    </row>
    <row r="13" spans="1:32" s="42" customFormat="1" ht="11.25" customHeight="1">
      <c r="A13" s="223">
        <v>2</v>
      </c>
      <c r="B13" s="207" t="s">
        <v>113</v>
      </c>
      <c r="C13" s="208"/>
      <c r="D13" s="209"/>
      <c r="E13" s="201">
        <v>1</v>
      </c>
      <c r="F13" s="65">
        <v>0</v>
      </c>
      <c r="G13" s="66"/>
      <c r="H13" s="199"/>
      <c r="I13" s="213" t="s">
        <v>24</v>
      </c>
      <c r="J13" s="214"/>
      <c r="K13" s="214"/>
      <c r="L13" s="215"/>
      <c r="M13" s="201">
        <v>3</v>
      </c>
      <c r="N13" s="65">
        <v>4</v>
      </c>
      <c r="O13" s="66"/>
      <c r="P13" s="203"/>
      <c r="Q13" s="67">
        <f>F13+N13</f>
        <v>4</v>
      </c>
      <c r="R13" s="193"/>
      <c r="S13" s="195"/>
      <c r="T13" s="43"/>
      <c r="U13" s="44"/>
      <c r="V13" s="221"/>
      <c r="W13" s="189"/>
      <c r="X13" s="43"/>
      <c r="Y13" s="44"/>
      <c r="Z13" s="197"/>
      <c r="AA13" s="189"/>
      <c r="AB13" s="43"/>
      <c r="AC13" s="44"/>
      <c r="AD13" s="191"/>
      <c r="AE13" s="47"/>
      <c r="AF13" s="193">
        <v>2</v>
      </c>
    </row>
    <row r="14" spans="1:32" s="42" customFormat="1" ht="11.25" customHeight="1" thickBot="1">
      <c r="A14" s="206"/>
      <c r="B14" s="210"/>
      <c r="C14" s="211"/>
      <c r="D14" s="212"/>
      <c r="E14" s="201"/>
      <c r="F14" s="71">
        <v>0</v>
      </c>
      <c r="G14" s="72"/>
      <c r="H14" s="199"/>
      <c r="I14" s="216"/>
      <c r="J14" s="217"/>
      <c r="K14" s="217"/>
      <c r="L14" s="218"/>
      <c r="M14" s="202"/>
      <c r="N14" s="68">
        <v>20</v>
      </c>
      <c r="O14" s="69" t="s">
        <v>182</v>
      </c>
      <c r="P14" s="204"/>
      <c r="Q14" s="70">
        <f>F14+N14</f>
        <v>20</v>
      </c>
      <c r="R14" s="194"/>
      <c r="S14" s="196"/>
      <c r="T14" s="48"/>
      <c r="U14" s="49"/>
      <c r="V14" s="222"/>
      <c r="W14" s="190"/>
      <c r="X14" s="48"/>
      <c r="Y14" s="49"/>
      <c r="Z14" s="198"/>
      <c r="AA14" s="190"/>
      <c r="AB14" s="48"/>
      <c r="AC14" s="49"/>
      <c r="AD14" s="192"/>
      <c r="AE14" s="59"/>
      <c r="AF14" s="194"/>
    </row>
    <row r="15" spans="1:32" s="42" customFormat="1" ht="11.25" customHeight="1">
      <c r="A15" s="205">
        <v>3</v>
      </c>
      <c r="B15" s="207" t="s">
        <v>114</v>
      </c>
      <c r="C15" s="208"/>
      <c r="D15" s="209"/>
      <c r="E15" s="213" t="s">
        <v>24</v>
      </c>
      <c r="F15" s="214"/>
      <c r="G15" s="214"/>
      <c r="H15" s="215"/>
      <c r="I15" s="219">
        <v>1</v>
      </c>
      <c r="J15" s="65">
        <v>0</v>
      </c>
      <c r="K15" s="66"/>
      <c r="L15" s="199"/>
      <c r="M15" s="201">
        <v>2</v>
      </c>
      <c r="N15" s="65">
        <v>0</v>
      </c>
      <c r="O15" s="66"/>
      <c r="P15" s="203"/>
      <c r="Q15" s="67">
        <f>J15+N15</f>
        <v>0</v>
      </c>
      <c r="R15" s="193"/>
      <c r="S15" s="195"/>
      <c r="T15" s="43"/>
      <c r="U15" s="44"/>
      <c r="V15" s="197"/>
      <c r="W15" s="189"/>
      <c r="X15" s="43"/>
      <c r="Y15" s="44"/>
      <c r="Z15" s="197"/>
      <c r="AA15" s="189"/>
      <c r="AB15" s="43"/>
      <c r="AC15" s="44"/>
      <c r="AD15" s="191"/>
      <c r="AE15" s="47"/>
      <c r="AF15" s="193">
        <v>3</v>
      </c>
    </row>
    <row r="16" spans="1:32" s="42" customFormat="1" ht="11.25" customHeight="1" thickBot="1">
      <c r="A16" s="206"/>
      <c r="B16" s="210"/>
      <c r="C16" s="211"/>
      <c r="D16" s="212"/>
      <c r="E16" s="216"/>
      <c r="F16" s="217"/>
      <c r="G16" s="217"/>
      <c r="H16" s="218"/>
      <c r="I16" s="220"/>
      <c r="J16" s="68">
        <v>0</v>
      </c>
      <c r="K16" s="69"/>
      <c r="L16" s="200"/>
      <c r="M16" s="202"/>
      <c r="N16" s="68">
        <v>10</v>
      </c>
      <c r="O16" s="69"/>
      <c r="P16" s="204"/>
      <c r="Q16" s="70">
        <f>J16+N16</f>
        <v>10</v>
      </c>
      <c r="R16" s="194"/>
      <c r="S16" s="196"/>
      <c r="T16" s="48"/>
      <c r="U16" s="49"/>
      <c r="V16" s="198"/>
      <c r="W16" s="190"/>
      <c r="X16" s="48"/>
      <c r="Y16" s="49"/>
      <c r="Z16" s="198"/>
      <c r="AA16" s="190"/>
      <c r="AB16" s="48"/>
      <c r="AC16" s="49"/>
      <c r="AD16" s="192"/>
      <c r="AE16" s="59"/>
      <c r="AF16" s="194"/>
    </row>
    <row r="17" spans="5:17" ht="11.25" customHeight="1">
      <c r="E17" s="73"/>
      <c r="F17" s="74"/>
      <c r="G17" s="73"/>
      <c r="H17" s="74"/>
      <c r="I17" s="73"/>
      <c r="J17" s="74"/>
      <c r="K17" s="73"/>
      <c r="L17" s="74"/>
      <c r="M17" s="73"/>
      <c r="N17" s="74"/>
      <c r="O17" s="73"/>
      <c r="P17" s="74"/>
      <c r="Q17" s="75"/>
    </row>
    <row r="18" spans="2:18" ht="15.75" customHeight="1">
      <c r="B18" s="51" t="s">
        <v>25</v>
      </c>
      <c r="C18" s="186" t="str">
        <f>Tiitelleht!A14</f>
        <v>Vello Aava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</row>
    <row r="19" spans="2:18" ht="15.75" customHeight="1">
      <c r="B19" s="51" t="s">
        <v>26</v>
      </c>
      <c r="C19" s="186" t="str">
        <f>Tiitelleht!A18</f>
        <v>Veiko Proovel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8"/>
    </row>
    <row r="20" spans="2:18" ht="11.25" customHeight="1">
      <c r="B20" s="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2:18" ht="11.25" customHeight="1">
      <c r="B21" s="3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2:18" ht="11.25" customHeight="1">
      <c r="B22" s="3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2:18" ht="11.25" customHeight="1">
      <c r="B23" s="3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2:18" ht="11.25" customHeight="1">
      <c r="B24" s="3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2:18" ht="11.25" customHeight="1">
      <c r="B25" s="3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2:18" ht="11.25" customHeight="1">
      <c r="B26" s="3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2:18" ht="11.25" customHeight="1">
      <c r="B27" s="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2:18" ht="11.25" customHeight="1">
      <c r="B28" s="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18" ht="11.25" customHeight="1">
      <c r="B29" s="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</sheetData>
  <sheetProtection/>
  <mergeCells count="65">
    <mergeCell ref="A1:AF1"/>
    <mergeCell ref="A2:AF2"/>
    <mergeCell ref="A3:AF3"/>
    <mergeCell ref="F5:Q5"/>
    <mergeCell ref="S7:AD7"/>
    <mergeCell ref="AF7:AF9"/>
    <mergeCell ref="E8:H8"/>
    <mergeCell ref="I8:L8"/>
    <mergeCell ref="M8:P8"/>
    <mergeCell ref="S8:V8"/>
    <mergeCell ref="W8:Z8"/>
    <mergeCell ref="AA8:AD8"/>
    <mergeCell ref="A11:A12"/>
    <mergeCell ref="B11:D12"/>
    <mergeCell ref="E11:E12"/>
    <mergeCell ref="H11:H12"/>
    <mergeCell ref="E7:P7"/>
    <mergeCell ref="R7:R9"/>
    <mergeCell ref="A7:A9"/>
    <mergeCell ref="B7:B9"/>
    <mergeCell ref="C7:C9"/>
    <mergeCell ref="D7:D9"/>
    <mergeCell ref="S11:S12"/>
    <mergeCell ref="V11:V12"/>
    <mergeCell ref="W11:W12"/>
    <mergeCell ref="Z11:Z12"/>
    <mergeCell ref="I11:I12"/>
    <mergeCell ref="L11:L12"/>
    <mergeCell ref="M11:P12"/>
    <mergeCell ref="R11:R12"/>
    <mergeCell ref="AA11:AA12"/>
    <mergeCell ref="AD11:AD12"/>
    <mergeCell ref="AF11:AF12"/>
    <mergeCell ref="A13:A14"/>
    <mergeCell ref="B13:D14"/>
    <mergeCell ref="E13:E14"/>
    <mergeCell ref="H13:H14"/>
    <mergeCell ref="I13:L14"/>
    <mergeCell ref="M13:M14"/>
    <mergeCell ref="P13:P14"/>
    <mergeCell ref="Z13:Z14"/>
    <mergeCell ref="AA13:AA14"/>
    <mergeCell ref="AD13:AD14"/>
    <mergeCell ref="AF13:AF14"/>
    <mergeCell ref="R13:R14"/>
    <mergeCell ref="S13:S14"/>
    <mergeCell ref="V13:V14"/>
    <mergeCell ref="W13:W14"/>
    <mergeCell ref="M15:M16"/>
    <mergeCell ref="P15:P16"/>
    <mergeCell ref="R15:R16"/>
    <mergeCell ref="A15:A16"/>
    <mergeCell ref="B15:D16"/>
    <mergeCell ref="E15:H16"/>
    <mergeCell ref="I15:I16"/>
    <mergeCell ref="C19:R19"/>
    <mergeCell ref="AA15:AA16"/>
    <mergeCell ref="AD15:AD16"/>
    <mergeCell ref="AF15:AF16"/>
    <mergeCell ref="C18:R18"/>
    <mergeCell ref="S15:S16"/>
    <mergeCell ref="V15:V16"/>
    <mergeCell ref="W15:W16"/>
    <mergeCell ref="Z15:Z16"/>
    <mergeCell ref="L15:L16"/>
  </mergeCells>
  <printOptions/>
  <pageMargins left="0.15748031496062992" right="0.15748031496062992" top="0.984251968503937" bottom="0.5905511811023623" header="0.5118110236220472" footer="0.5118110236220472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G3" sqref="G3"/>
    </sheetView>
  </sheetViews>
  <sheetFormatPr defaultColWidth="9.140625" defaultRowHeight="12.75"/>
  <sheetData>
    <row r="1" spans="1:6" ht="25.5" customHeight="1" thickBot="1">
      <c r="A1" s="336" t="s">
        <v>0</v>
      </c>
      <c r="B1" s="336"/>
      <c r="C1" s="336"/>
      <c r="D1" s="336"/>
      <c r="E1" s="336"/>
      <c r="F1" s="336"/>
    </row>
    <row r="2" spans="1:6" ht="12.75">
      <c r="A2" s="343" t="s">
        <v>45</v>
      </c>
      <c r="B2" s="344"/>
      <c r="C2" s="344"/>
      <c r="D2" s="344"/>
      <c r="E2" s="344"/>
      <c r="F2" s="345"/>
    </row>
    <row r="3" spans="1:6" ht="70.5" customHeight="1" thickBot="1">
      <c r="A3" s="346"/>
      <c r="B3" s="347"/>
      <c r="C3" s="347"/>
      <c r="D3" s="347"/>
      <c r="E3" s="347"/>
      <c r="F3" s="348"/>
    </row>
    <row r="4" spans="1:6" ht="12.75">
      <c r="A4" s="335" t="s">
        <v>1</v>
      </c>
      <c r="B4" s="335"/>
      <c r="C4" s="335"/>
      <c r="D4" s="335"/>
      <c r="E4" s="335"/>
      <c r="F4" s="335"/>
    </row>
    <row r="5" spans="1:6" ht="13.5" thickBot="1">
      <c r="A5" s="336"/>
      <c r="B5" s="336"/>
      <c r="C5" s="336"/>
      <c r="D5" s="336"/>
      <c r="E5" s="336"/>
      <c r="F5" s="336"/>
    </row>
    <row r="6" spans="1:6" ht="12.75">
      <c r="A6" s="337" t="s">
        <v>46</v>
      </c>
      <c r="B6" s="338"/>
      <c r="C6" s="338"/>
      <c r="D6" s="338"/>
      <c r="E6" s="338"/>
      <c r="F6" s="339"/>
    </row>
    <row r="7" spans="1:6" ht="13.5" thickBot="1">
      <c r="A7" s="340"/>
      <c r="B7" s="341"/>
      <c r="C7" s="341"/>
      <c r="D7" s="341"/>
      <c r="E7" s="341"/>
      <c r="F7" s="342"/>
    </row>
    <row r="8" spans="1:6" ht="12.75">
      <c r="A8" s="335" t="s">
        <v>2</v>
      </c>
      <c r="B8" s="335"/>
      <c r="C8" s="335"/>
      <c r="D8" s="335"/>
      <c r="E8" s="335"/>
      <c r="F8" s="335"/>
    </row>
    <row r="9" spans="1:6" ht="13.5" thickBot="1">
      <c r="A9" s="336"/>
      <c r="B9" s="336"/>
      <c r="C9" s="336"/>
      <c r="D9" s="336"/>
      <c r="E9" s="336"/>
      <c r="F9" s="336"/>
    </row>
    <row r="10" spans="1:6" ht="12.75">
      <c r="A10" s="337" t="s">
        <v>47</v>
      </c>
      <c r="B10" s="338"/>
      <c r="C10" s="338"/>
      <c r="D10" s="338"/>
      <c r="E10" s="338"/>
      <c r="F10" s="339"/>
    </row>
    <row r="11" spans="1:6" ht="13.5" thickBot="1">
      <c r="A11" s="340"/>
      <c r="B11" s="341"/>
      <c r="C11" s="341"/>
      <c r="D11" s="341"/>
      <c r="E11" s="341"/>
      <c r="F11" s="342"/>
    </row>
    <row r="12" spans="1:6" ht="12.75">
      <c r="A12" s="335" t="s">
        <v>3</v>
      </c>
      <c r="B12" s="335"/>
      <c r="C12" s="335"/>
      <c r="D12" s="335"/>
      <c r="E12" s="335"/>
      <c r="F12" s="335"/>
    </row>
    <row r="13" spans="1:6" ht="13.5" thickBot="1">
      <c r="A13" s="336"/>
      <c r="B13" s="336"/>
      <c r="C13" s="336"/>
      <c r="D13" s="336"/>
      <c r="E13" s="336"/>
      <c r="F13" s="336"/>
    </row>
    <row r="14" spans="1:6" ht="12.75">
      <c r="A14" s="337" t="s">
        <v>44</v>
      </c>
      <c r="B14" s="338"/>
      <c r="C14" s="338"/>
      <c r="D14" s="338"/>
      <c r="E14" s="338"/>
      <c r="F14" s="339"/>
    </row>
    <row r="15" spans="1:6" ht="13.5" thickBot="1">
      <c r="A15" s="340"/>
      <c r="B15" s="341"/>
      <c r="C15" s="341"/>
      <c r="D15" s="341"/>
      <c r="E15" s="341"/>
      <c r="F15" s="342"/>
    </row>
    <row r="16" spans="1:6" ht="12.75">
      <c r="A16" s="335" t="s">
        <v>7</v>
      </c>
      <c r="B16" s="335"/>
      <c r="C16" s="335"/>
      <c r="D16" s="335"/>
      <c r="E16" s="335"/>
      <c r="F16" s="335"/>
    </row>
    <row r="17" spans="1:6" ht="13.5" thickBot="1">
      <c r="A17" s="336"/>
      <c r="B17" s="336"/>
      <c r="C17" s="336"/>
      <c r="D17" s="336"/>
      <c r="E17" s="336"/>
      <c r="F17" s="336"/>
    </row>
    <row r="18" spans="1:6" ht="12.75">
      <c r="A18" s="337" t="s">
        <v>43</v>
      </c>
      <c r="B18" s="338"/>
      <c r="C18" s="338"/>
      <c r="D18" s="338"/>
      <c r="E18" s="338"/>
      <c r="F18" s="339"/>
    </row>
    <row r="19" spans="1:6" ht="13.5" thickBot="1">
      <c r="A19" s="340"/>
      <c r="B19" s="341"/>
      <c r="C19" s="341"/>
      <c r="D19" s="341"/>
      <c r="E19" s="341"/>
      <c r="F19" s="342"/>
    </row>
  </sheetData>
  <sheetProtection/>
  <mergeCells count="10">
    <mergeCell ref="A1:F1"/>
    <mergeCell ref="A2:F3"/>
    <mergeCell ref="A4:F5"/>
    <mergeCell ref="A14:F15"/>
    <mergeCell ref="A16:F17"/>
    <mergeCell ref="A18:F19"/>
    <mergeCell ref="A6:F7"/>
    <mergeCell ref="A8:F9"/>
    <mergeCell ref="A10:F11"/>
    <mergeCell ref="A12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26"/>
  <sheetViews>
    <sheetView zoomScalePageLayoutView="0" workbookViewId="0" topLeftCell="A1">
      <selection activeCell="S27" sqref="S27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23" customWidth="1"/>
    <col min="6" max="6" width="3.421875" style="24" customWidth="1"/>
    <col min="7" max="7" width="3.421875" style="25" customWidth="1"/>
    <col min="8" max="8" width="3.421875" style="24" customWidth="1"/>
    <col min="9" max="9" width="3.421875" style="25" customWidth="1"/>
    <col min="10" max="10" width="4.28125" style="24" customWidth="1"/>
    <col min="11" max="11" width="3.421875" style="25" customWidth="1"/>
    <col min="12" max="12" width="3.421875" style="24" customWidth="1"/>
    <col min="13" max="13" width="3.421875" style="25" customWidth="1"/>
    <col min="14" max="14" width="3.421875" style="24" customWidth="1"/>
    <col min="15" max="15" width="3.421875" style="25" customWidth="1"/>
    <col min="16" max="16" width="3.421875" style="24" customWidth="1"/>
    <col min="17" max="17" width="3.421875" style="25" customWidth="1"/>
    <col min="18" max="18" width="4.57421875" style="0" customWidth="1"/>
    <col min="19" max="19" width="3.8515625" style="0" customWidth="1"/>
    <col min="20" max="20" width="3.421875" style="24" customWidth="1"/>
    <col min="21" max="21" width="3.421875" style="25" customWidth="1"/>
    <col min="22" max="22" width="3.421875" style="24" customWidth="1"/>
    <col min="23" max="23" width="4.00390625" style="25" customWidth="1"/>
    <col min="24" max="24" width="3.421875" style="24" customWidth="1"/>
    <col min="25" max="25" width="3.421875" style="25" customWidth="1"/>
    <col min="26" max="26" width="5.7109375" style="24" customWidth="1"/>
    <col min="27" max="27" width="9.7109375" style="25" customWidth="1"/>
    <col min="28" max="28" width="3.421875" style="24" customWidth="1"/>
    <col min="29" max="29" width="3.421875" style="25" customWidth="1"/>
    <col min="30" max="30" width="3.421875" style="24" customWidth="1"/>
    <col min="31" max="31" width="2.7109375" style="25" customWidth="1"/>
    <col min="32" max="32" width="4.57421875" style="0" customWidth="1"/>
    <col min="33" max="33" width="8.00390625" style="0" customWidth="1"/>
  </cols>
  <sheetData>
    <row r="1" spans="2:33" ht="15">
      <c r="B1" s="263" t="str">
        <f>Tiitelleht!A2</f>
        <v>Küllo Kõivu XVII mälestusvõistlused vabamaadluses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16"/>
      <c r="AG1" s="16"/>
    </row>
    <row r="2" spans="2:33" ht="15">
      <c r="B2" s="263" t="str">
        <f>Tiitelleht!A6</f>
        <v>Viljandi Spordihoone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17"/>
      <c r="AG2" s="17"/>
    </row>
    <row r="3" spans="2:33" s="18" customFormat="1" ht="15" customHeight="1">
      <c r="B3" s="264" t="str">
        <f>Tiitelleht!A10</f>
        <v>11.04.2015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17"/>
      <c r="AG3" s="17"/>
    </row>
    <row r="4" spans="2:33" s="18" customFormat="1" ht="2.2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2:31" s="18" customFormat="1" ht="15" customHeight="1">
      <c r="B5" s="19"/>
      <c r="C5" s="20" t="s">
        <v>8</v>
      </c>
      <c r="D5" s="21">
        <v>24</v>
      </c>
      <c r="E5" s="22" t="s">
        <v>6</v>
      </c>
      <c r="F5" s="19"/>
      <c r="G5" s="251" t="s">
        <v>48</v>
      </c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ht="3.75" customHeight="1" thickBot="1"/>
    <row r="7" spans="2:27" ht="14.25" customHeight="1">
      <c r="B7" s="237" t="s">
        <v>9</v>
      </c>
      <c r="C7" s="240" t="s">
        <v>10</v>
      </c>
      <c r="D7" s="243" t="s">
        <v>11</v>
      </c>
      <c r="E7" s="246" t="s">
        <v>12</v>
      </c>
      <c r="F7" s="261" t="s">
        <v>13</v>
      </c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" t="s">
        <v>14</v>
      </c>
      <c r="AA7" s="227" t="s">
        <v>15</v>
      </c>
    </row>
    <row r="8" spans="2:31" ht="14.25" customHeight="1">
      <c r="B8" s="238"/>
      <c r="C8" s="241"/>
      <c r="D8" s="244"/>
      <c r="E8" s="247"/>
      <c r="F8" s="232" t="s">
        <v>16</v>
      </c>
      <c r="G8" s="233"/>
      <c r="H8" s="233"/>
      <c r="I8" s="234"/>
      <c r="J8" s="232" t="s">
        <v>17</v>
      </c>
      <c r="K8" s="233"/>
      <c r="L8" s="233"/>
      <c r="M8" s="234"/>
      <c r="N8" s="232" t="s">
        <v>18</v>
      </c>
      <c r="O8" s="233"/>
      <c r="P8" s="233"/>
      <c r="Q8" s="235"/>
      <c r="R8" s="232" t="s">
        <v>19</v>
      </c>
      <c r="S8" s="233"/>
      <c r="T8" s="233"/>
      <c r="U8" s="234"/>
      <c r="V8" s="232" t="s">
        <v>20</v>
      </c>
      <c r="W8" s="233"/>
      <c r="X8" s="233"/>
      <c r="Y8" s="235"/>
      <c r="Z8" s="27" t="s">
        <v>4</v>
      </c>
      <c r="AA8" s="228"/>
      <c r="AB8"/>
      <c r="AC8"/>
      <c r="AD8"/>
      <c r="AE8"/>
    </row>
    <row r="9" spans="2:31" ht="21" thickBot="1">
      <c r="B9" s="239"/>
      <c r="C9" s="242"/>
      <c r="D9" s="245"/>
      <c r="E9" s="248"/>
      <c r="F9" s="28"/>
      <c r="G9" s="29"/>
      <c r="H9" s="30" t="s">
        <v>21</v>
      </c>
      <c r="I9" s="30" t="s">
        <v>22</v>
      </c>
      <c r="J9" s="28"/>
      <c r="K9" s="29"/>
      <c r="L9" s="30" t="s">
        <v>21</v>
      </c>
      <c r="M9" s="30" t="s">
        <v>22</v>
      </c>
      <c r="N9" s="28"/>
      <c r="O9" s="29"/>
      <c r="P9" s="30" t="s">
        <v>21</v>
      </c>
      <c r="Q9" s="31" t="s">
        <v>22</v>
      </c>
      <c r="R9" s="28"/>
      <c r="S9" s="29"/>
      <c r="T9" s="30" t="s">
        <v>21</v>
      </c>
      <c r="U9" s="30" t="s">
        <v>22</v>
      </c>
      <c r="V9" s="28"/>
      <c r="W9" s="29"/>
      <c r="X9" s="30" t="s">
        <v>21</v>
      </c>
      <c r="Y9" s="31" t="s">
        <v>22</v>
      </c>
      <c r="Z9" s="32" t="s">
        <v>5</v>
      </c>
      <c r="AA9" s="229"/>
      <c r="AB9"/>
      <c r="AC9"/>
      <c r="AD9"/>
      <c r="AE9"/>
    </row>
    <row r="10" spans="2:31" ht="9.75" customHeight="1" thickBot="1">
      <c r="B10" s="33"/>
      <c r="C10" s="34" t="s">
        <v>23</v>
      </c>
      <c r="D10" s="35"/>
      <c r="E10" s="36"/>
      <c r="F10" s="37"/>
      <c r="G10" s="38"/>
      <c r="H10" s="39"/>
      <c r="I10" s="39"/>
      <c r="J10" s="37"/>
      <c r="K10" s="38"/>
      <c r="L10" s="39"/>
      <c r="M10" s="39"/>
      <c r="N10" s="37"/>
      <c r="O10" s="38"/>
      <c r="P10" s="39"/>
      <c r="Q10" s="39"/>
      <c r="R10" s="37"/>
      <c r="S10" s="38"/>
      <c r="T10" s="39"/>
      <c r="U10" s="39"/>
      <c r="V10" s="37"/>
      <c r="W10" s="38"/>
      <c r="X10" s="39"/>
      <c r="Y10" s="39"/>
      <c r="Z10" s="40"/>
      <c r="AA10" s="41"/>
      <c r="AB10"/>
      <c r="AC10"/>
      <c r="AD10"/>
      <c r="AE10"/>
    </row>
    <row r="11" spans="2:29" s="42" customFormat="1" ht="11.25" customHeight="1">
      <c r="B11" s="205">
        <v>1</v>
      </c>
      <c r="C11" s="207" t="s">
        <v>115</v>
      </c>
      <c r="D11" s="208"/>
      <c r="E11" s="209"/>
      <c r="F11" s="189">
        <v>2</v>
      </c>
      <c r="G11" s="43">
        <v>0</v>
      </c>
      <c r="H11" s="44"/>
      <c r="I11" s="252"/>
      <c r="J11" s="189">
        <v>5</v>
      </c>
      <c r="K11" s="43">
        <v>0</v>
      </c>
      <c r="L11" s="44"/>
      <c r="M11" s="252"/>
      <c r="N11" s="256">
        <v>4</v>
      </c>
      <c r="O11" s="45">
        <v>0</v>
      </c>
      <c r="P11" s="46"/>
      <c r="Q11" s="260"/>
      <c r="R11" s="189">
        <v>3</v>
      </c>
      <c r="S11" s="43">
        <v>0</v>
      </c>
      <c r="T11" s="44"/>
      <c r="U11" s="252"/>
      <c r="V11" s="256" t="s">
        <v>24</v>
      </c>
      <c r="W11" s="257"/>
      <c r="X11" s="257"/>
      <c r="Y11" s="258"/>
      <c r="Z11" s="47">
        <f>G11+K11+O11+S11</f>
        <v>0</v>
      </c>
      <c r="AA11" s="193">
        <v>5</v>
      </c>
      <c r="AB11"/>
      <c r="AC11"/>
    </row>
    <row r="12" spans="2:29" s="42" customFormat="1" ht="11.25" customHeight="1" thickBot="1">
      <c r="B12" s="205"/>
      <c r="C12" s="210"/>
      <c r="D12" s="211"/>
      <c r="E12" s="212"/>
      <c r="F12" s="190"/>
      <c r="G12" s="48">
        <v>0</v>
      </c>
      <c r="H12" s="49"/>
      <c r="I12" s="253"/>
      <c r="J12" s="190"/>
      <c r="K12" s="48">
        <v>0</v>
      </c>
      <c r="L12" s="49"/>
      <c r="M12" s="253"/>
      <c r="N12" s="190"/>
      <c r="O12" s="48">
        <v>0</v>
      </c>
      <c r="P12" s="49"/>
      <c r="Q12" s="253"/>
      <c r="R12" s="190"/>
      <c r="S12" s="48">
        <v>0</v>
      </c>
      <c r="T12" s="49"/>
      <c r="U12" s="253"/>
      <c r="V12" s="190"/>
      <c r="W12" s="255"/>
      <c r="X12" s="255"/>
      <c r="Y12" s="259"/>
      <c r="Z12" s="47">
        <f>G12+K12+O12+S12</f>
        <v>0</v>
      </c>
      <c r="AA12" s="194"/>
      <c r="AB12"/>
      <c r="AC12"/>
    </row>
    <row r="13" spans="2:29" s="42" customFormat="1" ht="11.25" customHeight="1">
      <c r="B13" s="223">
        <v>2</v>
      </c>
      <c r="C13" s="207" t="s">
        <v>116</v>
      </c>
      <c r="D13" s="208"/>
      <c r="E13" s="209"/>
      <c r="F13" s="256">
        <v>1</v>
      </c>
      <c r="G13" s="45">
        <v>4</v>
      </c>
      <c r="H13" s="46"/>
      <c r="I13" s="260"/>
      <c r="J13" s="189">
        <v>3</v>
      </c>
      <c r="K13" s="43">
        <v>3</v>
      </c>
      <c r="L13" s="44"/>
      <c r="M13" s="252"/>
      <c r="N13" s="189">
        <v>5</v>
      </c>
      <c r="O13" s="43">
        <v>0</v>
      </c>
      <c r="P13" s="44"/>
      <c r="Q13" s="252"/>
      <c r="R13" s="256" t="s">
        <v>24</v>
      </c>
      <c r="S13" s="257"/>
      <c r="T13" s="257"/>
      <c r="U13" s="258"/>
      <c r="V13" s="189">
        <v>4</v>
      </c>
      <c r="W13" s="43">
        <v>0</v>
      </c>
      <c r="X13" s="44"/>
      <c r="Y13" s="252"/>
      <c r="Z13" s="47">
        <f>G13+K13+O13+W13</f>
        <v>7</v>
      </c>
      <c r="AA13" s="193">
        <v>3</v>
      </c>
      <c r="AB13"/>
      <c r="AC13"/>
    </row>
    <row r="14" spans="2:29" s="42" customFormat="1" ht="11.25" customHeight="1" thickBot="1">
      <c r="B14" s="206"/>
      <c r="C14" s="210"/>
      <c r="D14" s="211"/>
      <c r="E14" s="212"/>
      <c r="F14" s="190"/>
      <c r="G14" s="48">
        <v>4</v>
      </c>
      <c r="H14" s="49" t="s">
        <v>182</v>
      </c>
      <c r="I14" s="253"/>
      <c r="J14" s="190"/>
      <c r="K14" s="48">
        <v>12</v>
      </c>
      <c r="L14" s="49"/>
      <c r="M14" s="253"/>
      <c r="N14" s="190"/>
      <c r="O14" s="48">
        <v>0</v>
      </c>
      <c r="P14" s="49"/>
      <c r="Q14" s="253"/>
      <c r="R14" s="190"/>
      <c r="S14" s="255"/>
      <c r="T14" s="255"/>
      <c r="U14" s="259"/>
      <c r="V14" s="190"/>
      <c r="W14" s="48">
        <v>0</v>
      </c>
      <c r="X14" s="49"/>
      <c r="Y14" s="253"/>
      <c r="Z14" s="47">
        <f>G14+K14+O14+W14</f>
        <v>16</v>
      </c>
      <c r="AA14" s="194"/>
      <c r="AB14"/>
      <c r="AC14"/>
    </row>
    <row r="15" spans="2:29" s="42" customFormat="1" ht="11.25" customHeight="1">
      <c r="B15" s="205">
        <v>3</v>
      </c>
      <c r="C15" s="207" t="s">
        <v>117</v>
      </c>
      <c r="D15" s="208"/>
      <c r="E15" s="209"/>
      <c r="F15" s="189">
        <v>4</v>
      </c>
      <c r="G15" s="43">
        <v>0</v>
      </c>
      <c r="H15" s="44"/>
      <c r="I15" s="252"/>
      <c r="J15" s="254">
        <v>2</v>
      </c>
      <c r="K15" s="43">
        <v>1</v>
      </c>
      <c r="L15" s="44"/>
      <c r="M15" s="252"/>
      <c r="N15" s="256" t="s">
        <v>24</v>
      </c>
      <c r="O15" s="257"/>
      <c r="P15" s="257"/>
      <c r="Q15" s="258"/>
      <c r="R15" s="254">
        <v>1</v>
      </c>
      <c r="S15" s="43">
        <v>4</v>
      </c>
      <c r="T15" s="44"/>
      <c r="U15" s="252"/>
      <c r="V15" s="189">
        <v>5</v>
      </c>
      <c r="W15" s="43">
        <v>0</v>
      </c>
      <c r="X15" s="44"/>
      <c r="Y15" s="252"/>
      <c r="Z15" s="47">
        <f>G15+K15+S15+W15</f>
        <v>5</v>
      </c>
      <c r="AA15" s="193">
        <v>4</v>
      </c>
      <c r="AB15"/>
      <c r="AC15"/>
    </row>
    <row r="16" spans="2:29" s="42" customFormat="1" ht="11.25" customHeight="1" thickBot="1">
      <c r="B16" s="206"/>
      <c r="C16" s="210"/>
      <c r="D16" s="211"/>
      <c r="E16" s="212"/>
      <c r="F16" s="190"/>
      <c r="G16" s="48">
        <v>0</v>
      </c>
      <c r="H16" s="49"/>
      <c r="I16" s="253"/>
      <c r="J16" s="255"/>
      <c r="K16" s="48">
        <v>10</v>
      </c>
      <c r="L16" s="49"/>
      <c r="M16" s="253"/>
      <c r="N16" s="190"/>
      <c r="O16" s="255"/>
      <c r="P16" s="255"/>
      <c r="Q16" s="259"/>
      <c r="R16" s="255"/>
      <c r="S16" s="48">
        <v>10</v>
      </c>
      <c r="T16" s="49"/>
      <c r="U16" s="253"/>
      <c r="V16" s="190"/>
      <c r="W16" s="48">
        <v>0</v>
      </c>
      <c r="X16" s="49"/>
      <c r="Y16" s="253"/>
      <c r="Z16" s="47">
        <f>G16+K16+S16+W16</f>
        <v>20</v>
      </c>
      <c r="AA16" s="194"/>
      <c r="AB16"/>
      <c r="AC16"/>
    </row>
    <row r="17" spans="2:29" s="42" customFormat="1" ht="11.25" customHeight="1">
      <c r="B17" s="205">
        <v>4</v>
      </c>
      <c r="C17" s="207" t="s">
        <v>118</v>
      </c>
      <c r="D17" s="208"/>
      <c r="E17" s="209"/>
      <c r="F17" s="189">
        <v>3</v>
      </c>
      <c r="G17" s="43">
        <v>4</v>
      </c>
      <c r="H17" s="44"/>
      <c r="I17" s="252"/>
      <c r="J17" s="256" t="s">
        <v>24</v>
      </c>
      <c r="K17" s="257"/>
      <c r="L17" s="257"/>
      <c r="M17" s="258"/>
      <c r="N17" s="189">
        <v>1</v>
      </c>
      <c r="O17" s="43">
        <v>4</v>
      </c>
      <c r="P17" s="44"/>
      <c r="Q17" s="252"/>
      <c r="R17" s="254">
        <v>5</v>
      </c>
      <c r="S17" s="43">
        <v>0</v>
      </c>
      <c r="T17" s="44"/>
      <c r="U17" s="252"/>
      <c r="V17" s="189">
        <v>2</v>
      </c>
      <c r="W17" s="43">
        <v>4</v>
      </c>
      <c r="X17" s="44"/>
      <c r="Y17" s="252"/>
      <c r="Z17" s="47">
        <f>G17+O17+S17+W17</f>
        <v>12</v>
      </c>
      <c r="AA17" s="193">
        <v>2</v>
      </c>
      <c r="AB17"/>
      <c r="AC17"/>
    </row>
    <row r="18" spans="2:29" s="42" customFormat="1" ht="11.25" customHeight="1" thickBot="1">
      <c r="B18" s="206"/>
      <c r="C18" s="210"/>
      <c r="D18" s="211"/>
      <c r="E18" s="212"/>
      <c r="F18" s="190"/>
      <c r="G18" s="48">
        <v>8</v>
      </c>
      <c r="H18" s="49" t="s">
        <v>182</v>
      </c>
      <c r="I18" s="253"/>
      <c r="J18" s="190"/>
      <c r="K18" s="255"/>
      <c r="L18" s="255"/>
      <c r="M18" s="259"/>
      <c r="N18" s="190"/>
      <c r="O18" s="48">
        <v>10</v>
      </c>
      <c r="P18" s="49"/>
      <c r="Q18" s="253"/>
      <c r="R18" s="255"/>
      <c r="S18" s="48">
        <v>0</v>
      </c>
      <c r="T18" s="49"/>
      <c r="U18" s="253"/>
      <c r="V18" s="190"/>
      <c r="W18" s="48">
        <v>10</v>
      </c>
      <c r="X18" s="49"/>
      <c r="Y18" s="253"/>
      <c r="Z18" s="47">
        <f>G18+O18+S18+W18</f>
        <v>28</v>
      </c>
      <c r="AA18" s="194"/>
      <c r="AB18"/>
      <c r="AC18"/>
    </row>
    <row r="19" spans="2:29" s="42" customFormat="1" ht="11.25" customHeight="1">
      <c r="B19" s="205">
        <v>5</v>
      </c>
      <c r="C19" s="207" t="s">
        <v>119</v>
      </c>
      <c r="D19" s="208"/>
      <c r="E19" s="209"/>
      <c r="F19" s="256" t="s">
        <v>24</v>
      </c>
      <c r="G19" s="257"/>
      <c r="H19" s="257"/>
      <c r="I19" s="258"/>
      <c r="J19" s="254">
        <v>1</v>
      </c>
      <c r="K19" s="43">
        <v>4</v>
      </c>
      <c r="L19" s="44"/>
      <c r="M19" s="252"/>
      <c r="N19" s="189">
        <v>2</v>
      </c>
      <c r="O19" s="43">
        <v>4</v>
      </c>
      <c r="P19" s="44"/>
      <c r="Q19" s="252"/>
      <c r="R19" s="254">
        <v>4</v>
      </c>
      <c r="S19" s="43">
        <v>4</v>
      </c>
      <c r="T19" s="44"/>
      <c r="U19" s="252"/>
      <c r="V19" s="189">
        <v>3</v>
      </c>
      <c r="W19" s="43">
        <v>4</v>
      </c>
      <c r="X19" s="44"/>
      <c r="Y19" s="252"/>
      <c r="Z19" s="47">
        <f>K19+O19+S19+W19</f>
        <v>16</v>
      </c>
      <c r="AA19" s="193">
        <v>1</v>
      </c>
      <c r="AB19"/>
      <c r="AC19"/>
    </row>
    <row r="20" spans="2:31" s="42" customFormat="1" ht="11.25" customHeight="1" thickBot="1">
      <c r="B20" s="206"/>
      <c r="C20" s="210"/>
      <c r="D20" s="211"/>
      <c r="E20" s="212"/>
      <c r="F20" s="190"/>
      <c r="G20" s="255"/>
      <c r="H20" s="255"/>
      <c r="I20" s="259"/>
      <c r="J20" s="255"/>
      <c r="K20" s="48">
        <v>4</v>
      </c>
      <c r="L20" s="49" t="s">
        <v>182</v>
      </c>
      <c r="M20" s="253"/>
      <c r="N20" s="190"/>
      <c r="O20" s="48">
        <v>10</v>
      </c>
      <c r="P20" s="49"/>
      <c r="Q20" s="253"/>
      <c r="R20" s="255"/>
      <c r="S20" s="48">
        <v>11</v>
      </c>
      <c r="T20" s="49"/>
      <c r="U20" s="253"/>
      <c r="V20" s="190"/>
      <c r="W20" s="48">
        <v>2</v>
      </c>
      <c r="X20" s="49" t="s">
        <v>182</v>
      </c>
      <c r="Y20" s="253"/>
      <c r="Z20" s="47">
        <f>K20+O20+S20+W20</f>
        <v>27</v>
      </c>
      <c r="AA20" s="194"/>
      <c r="AB20" s="24"/>
      <c r="AC20" s="25"/>
      <c r="AD20"/>
      <c r="AE20"/>
    </row>
    <row r="21" spans="3:31" ht="11.25" customHeight="1">
      <c r="C21" s="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AD21"/>
      <c r="AE21"/>
    </row>
    <row r="22" spans="3:31" ht="14.25" customHeight="1">
      <c r="C22" s="51" t="s">
        <v>25</v>
      </c>
      <c r="D22" s="186" t="str">
        <f>Tiitelleht!A14</f>
        <v>Vello Aava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AD22"/>
      <c r="AE22"/>
    </row>
    <row r="23" spans="3:31" ht="15" customHeight="1">
      <c r="C23" s="51" t="s">
        <v>26</v>
      </c>
      <c r="D23" s="186" t="str">
        <f>Tiitelleht!A18</f>
        <v>Veiko Proovel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AD23"/>
      <c r="AE23"/>
    </row>
    <row r="24" spans="30:31" ht="13.5">
      <c r="AD24"/>
      <c r="AE24"/>
    </row>
    <row r="25" spans="30:31" ht="13.5">
      <c r="AD25"/>
      <c r="AE25"/>
    </row>
    <row r="26" spans="30:31" ht="13.5">
      <c r="AD26"/>
      <c r="AE26"/>
    </row>
  </sheetData>
  <sheetProtection/>
  <mergeCells count="77">
    <mergeCell ref="V8:Y8"/>
    <mergeCell ref="B7:B9"/>
    <mergeCell ref="C7:C9"/>
    <mergeCell ref="D7:D9"/>
    <mergeCell ref="E7:E9"/>
    <mergeCell ref="B1:AE1"/>
    <mergeCell ref="B2:AE2"/>
    <mergeCell ref="B3:AE3"/>
    <mergeCell ref="G5:R5"/>
    <mergeCell ref="B11:B12"/>
    <mergeCell ref="C11:E12"/>
    <mergeCell ref="F11:F12"/>
    <mergeCell ref="I11:I12"/>
    <mergeCell ref="F7:Y7"/>
    <mergeCell ref="AA7:AA9"/>
    <mergeCell ref="F8:I8"/>
    <mergeCell ref="J8:M8"/>
    <mergeCell ref="N8:Q8"/>
    <mergeCell ref="R8:U8"/>
    <mergeCell ref="R11:R12"/>
    <mergeCell ref="U11:U12"/>
    <mergeCell ref="V11:Y12"/>
    <mergeCell ref="AA11:AA12"/>
    <mergeCell ref="J11:J12"/>
    <mergeCell ref="M11:M12"/>
    <mergeCell ref="N11:N12"/>
    <mergeCell ref="Q11:Q12"/>
    <mergeCell ref="Y13:Y14"/>
    <mergeCell ref="AA13:AA14"/>
    <mergeCell ref="J13:J14"/>
    <mergeCell ref="M13:M14"/>
    <mergeCell ref="N13:N14"/>
    <mergeCell ref="Q13:Q14"/>
    <mergeCell ref="B15:B16"/>
    <mergeCell ref="C15:E16"/>
    <mergeCell ref="F15:F16"/>
    <mergeCell ref="I15:I16"/>
    <mergeCell ref="R13:U14"/>
    <mergeCell ref="V13:V14"/>
    <mergeCell ref="B13:B14"/>
    <mergeCell ref="C13:E14"/>
    <mergeCell ref="F13:F14"/>
    <mergeCell ref="I13:I14"/>
    <mergeCell ref="U15:U16"/>
    <mergeCell ref="V15:V16"/>
    <mergeCell ref="Y15:Y16"/>
    <mergeCell ref="AA15:AA16"/>
    <mergeCell ref="J15:J16"/>
    <mergeCell ref="M15:M16"/>
    <mergeCell ref="N15:Q16"/>
    <mergeCell ref="R15:R16"/>
    <mergeCell ref="Y17:Y18"/>
    <mergeCell ref="AA17:AA18"/>
    <mergeCell ref="J17:M18"/>
    <mergeCell ref="N17:N18"/>
    <mergeCell ref="Q17:Q18"/>
    <mergeCell ref="R17:R18"/>
    <mergeCell ref="B19:B20"/>
    <mergeCell ref="C19:E20"/>
    <mergeCell ref="F19:I20"/>
    <mergeCell ref="J19:J20"/>
    <mergeCell ref="U17:U18"/>
    <mergeCell ref="V17:V18"/>
    <mergeCell ref="B17:B18"/>
    <mergeCell ref="C17:E18"/>
    <mergeCell ref="F17:F18"/>
    <mergeCell ref="I17:I18"/>
    <mergeCell ref="D22:Q22"/>
    <mergeCell ref="D23:Q23"/>
    <mergeCell ref="U19:U20"/>
    <mergeCell ref="V19:V20"/>
    <mergeCell ref="Y19:Y20"/>
    <mergeCell ref="AA19:AA20"/>
    <mergeCell ref="M19:M20"/>
    <mergeCell ref="N19:N20"/>
    <mergeCell ref="Q19:Q20"/>
    <mergeCell ref="R19:R20"/>
  </mergeCells>
  <printOptions/>
  <pageMargins left="0.15748031496062992" right="0.15748031496062992" top="0.984251968503937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AF17" sqref="AF17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23" customWidth="1"/>
    <col min="5" max="5" width="3.421875" style="24" customWidth="1"/>
    <col min="6" max="6" width="3.421875" style="25" customWidth="1"/>
    <col min="7" max="7" width="3.421875" style="24" customWidth="1"/>
    <col min="8" max="8" width="3.421875" style="25" customWidth="1"/>
    <col min="9" max="9" width="4.28125" style="24" customWidth="1"/>
    <col min="10" max="10" width="3.421875" style="25" customWidth="1"/>
    <col min="11" max="11" width="3.421875" style="24" customWidth="1"/>
    <col min="12" max="12" width="3.421875" style="25" customWidth="1"/>
    <col min="13" max="13" width="3.421875" style="24" customWidth="1"/>
    <col min="14" max="14" width="3.421875" style="25" customWidth="1"/>
    <col min="15" max="15" width="3.421875" style="24" customWidth="1"/>
    <col min="16" max="16" width="3.421875" style="25" customWidth="1"/>
    <col min="17" max="17" width="4.57421875" style="0" customWidth="1"/>
    <col min="18" max="18" width="3.8515625" style="0" customWidth="1"/>
    <col min="19" max="19" width="3.421875" style="24" customWidth="1"/>
    <col min="20" max="20" width="3.421875" style="25" customWidth="1"/>
    <col min="21" max="21" width="3.421875" style="24" customWidth="1"/>
    <col min="22" max="22" width="3.421875" style="25" customWidth="1"/>
    <col min="23" max="23" width="3.421875" style="24" customWidth="1"/>
    <col min="24" max="24" width="3.421875" style="25" customWidth="1"/>
    <col min="25" max="25" width="3.421875" style="24" customWidth="1"/>
    <col min="26" max="26" width="3.421875" style="25" customWidth="1"/>
    <col min="27" max="27" width="3.421875" style="24" customWidth="1"/>
    <col min="28" max="28" width="3.421875" style="25" customWidth="1"/>
    <col min="29" max="29" width="3.421875" style="24" customWidth="1"/>
    <col min="30" max="30" width="3.421875" style="25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5">
      <c r="A1" s="249" t="str">
        <f>Tiitelleht!A2</f>
        <v>Küllo Kõivu XVII mälestusvõistlused vabamaadluses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</row>
    <row r="2" spans="1:32" ht="15">
      <c r="A2" s="249" t="str">
        <f>Tiitelleht!A6</f>
        <v>Viljandi Spordihoone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</row>
    <row r="3" spans="1:32" s="18" customFormat="1" ht="15" customHeight="1">
      <c r="A3" s="250" t="str">
        <f>Tiitelleht!A10</f>
        <v>11.04.2015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</row>
    <row r="4" spans="1:32" s="18" customFormat="1" ht="2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8" customFormat="1" ht="15" customHeight="1">
      <c r="A5" s="19"/>
      <c r="B5" s="20" t="s">
        <v>8</v>
      </c>
      <c r="C5" s="21">
        <v>26</v>
      </c>
      <c r="D5" s="22" t="s">
        <v>6</v>
      </c>
      <c r="E5" s="19"/>
      <c r="F5" s="251" t="s">
        <v>48</v>
      </c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ht="3.75" customHeight="1" thickBot="1"/>
    <row r="7" spans="1:32" ht="14.25" customHeight="1">
      <c r="A7" s="237" t="s">
        <v>9</v>
      </c>
      <c r="B7" s="240" t="s">
        <v>10</v>
      </c>
      <c r="C7" s="243" t="s">
        <v>11</v>
      </c>
      <c r="D7" s="246" t="s">
        <v>12</v>
      </c>
      <c r="E7" s="224" t="s">
        <v>13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6"/>
      <c r="Q7" s="54" t="s">
        <v>14</v>
      </c>
      <c r="R7" s="227" t="s">
        <v>15</v>
      </c>
      <c r="S7" s="230" t="s">
        <v>27</v>
      </c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31"/>
      <c r="AE7" s="26" t="s">
        <v>14</v>
      </c>
      <c r="AF7" s="227" t="s">
        <v>15</v>
      </c>
    </row>
    <row r="8" spans="1:32" ht="12.75">
      <c r="A8" s="238"/>
      <c r="B8" s="241"/>
      <c r="C8" s="244"/>
      <c r="D8" s="247"/>
      <c r="E8" s="232" t="s">
        <v>16</v>
      </c>
      <c r="F8" s="233"/>
      <c r="G8" s="233"/>
      <c r="H8" s="234"/>
      <c r="I8" s="232" t="s">
        <v>17</v>
      </c>
      <c r="J8" s="233"/>
      <c r="K8" s="233"/>
      <c r="L8" s="234"/>
      <c r="M8" s="232" t="s">
        <v>18</v>
      </c>
      <c r="N8" s="233"/>
      <c r="O8" s="233"/>
      <c r="P8" s="235"/>
      <c r="Q8" s="55" t="s">
        <v>4</v>
      </c>
      <c r="R8" s="228"/>
      <c r="S8" s="236" t="s">
        <v>28</v>
      </c>
      <c r="T8" s="233"/>
      <c r="U8" s="233"/>
      <c r="V8" s="234"/>
      <c r="W8" s="232" t="s">
        <v>29</v>
      </c>
      <c r="X8" s="233"/>
      <c r="Y8" s="233"/>
      <c r="Z8" s="234"/>
      <c r="AA8" s="232" t="s">
        <v>30</v>
      </c>
      <c r="AB8" s="233"/>
      <c r="AC8" s="233"/>
      <c r="AD8" s="234"/>
      <c r="AE8" s="27" t="s">
        <v>4</v>
      </c>
      <c r="AF8" s="228"/>
    </row>
    <row r="9" spans="1:32" ht="21" thickBot="1">
      <c r="A9" s="239"/>
      <c r="B9" s="242"/>
      <c r="C9" s="245"/>
      <c r="D9" s="248"/>
      <c r="E9" s="28"/>
      <c r="F9" s="29"/>
      <c r="G9" s="30" t="s">
        <v>21</v>
      </c>
      <c r="H9" s="30" t="s">
        <v>22</v>
      </c>
      <c r="I9" s="28"/>
      <c r="J9" s="29"/>
      <c r="K9" s="30" t="s">
        <v>21</v>
      </c>
      <c r="L9" s="30" t="s">
        <v>22</v>
      </c>
      <c r="M9" s="28"/>
      <c r="N9" s="29"/>
      <c r="O9" s="30" t="s">
        <v>21</v>
      </c>
      <c r="P9" s="31" t="s">
        <v>22</v>
      </c>
      <c r="Q9" s="56" t="s">
        <v>5</v>
      </c>
      <c r="R9" s="229"/>
      <c r="S9" s="57"/>
      <c r="T9" s="29"/>
      <c r="U9" s="30" t="s">
        <v>21</v>
      </c>
      <c r="V9" s="30" t="s">
        <v>22</v>
      </c>
      <c r="W9" s="28"/>
      <c r="X9" s="29"/>
      <c r="Y9" s="30" t="s">
        <v>21</v>
      </c>
      <c r="Z9" s="30" t="s">
        <v>22</v>
      </c>
      <c r="AA9" s="28"/>
      <c r="AB9" s="29"/>
      <c r="AC9" s="30" t="s">
        <v>21</v>
      </c>
      <c r="AD9" s="30" t="s">
        <v>22</v>
      </c>
      <c r="AE9" s="32" t="s">
        <v>5</v>
      </c>
      <c r="AF9" s="229"/>
    </row>
    <row r="10" spans="1:32" ht="9.75" customHeight="1" thickBot="1">
      <c r="A10" s="33"/>
      <c r="B10" s="34" t="s">
        <v>23</v>
      </c>
      <c r="C10" s="35"/>
      <c r="D10" s="36"/>
      <c r="E10" s="37"/>
      <c r="F10" s="38"/>
      <c r="G10" s="39"/>
      <c r="H10" s="39"/>
      <c r="I10" s="37"/>
      <c r="J10" s="38"/>
      <c r="K10" s="39"/>
      <c r="L10" s="39"/>
      <c r="M10" s="37"/>
      <c r="N10" s="38"/>
      <c r="O10" s="39"/>
      <c r="P10" s="39"/>
      <c r="Q10" s="40"/>
      <c r="R10" s="35"/>
      <c r="S10" s="37"/>
      <c r="T10" s="38"/>
      <c r="U10" s="39"/>
      <c r="V10" s="39"/>
      <c r="W10" s="37"/>
      <c r="X10" s="38"/>
      <c r="Y10" s="39"/>
      <c r="Z10" s="39"/>
      <c r="AA10" s="37"/>
      <c r="AB10" s="38"/>
      <c r="AC10" s="39"/>
      <c r="AD10" s="39"/>
      <c r="AE10" s="40"/>
      <c r="AF10" s="41"/>
    </row>
    <row r="11" spans="1:32" s="42" customFormat="1" ht="11.25" customHeight="1">
      <c r="A11" s="205">
        <v>1</v>
      </c>
      <c r="B11" s="207" t="s">
        <v>120</v>
      </c>
      <c r="C11" s="208"/>
      <c r="D11" s="209"/>
      <c r="E11" s="201">
        <v>2</v>
      </c>
      <c r="F11" s="65">
        <v>0</v>
      </c>
      <c r="G11" s="66"/>
      <c r="H11" s="199"/>
      <c r="I11" s="201">
        <v>3</v>
      </c>
      <c r="J11" s="65">
        <v>4</v>
      </c>
      <c r="K11" s="66"/>
      <c r="L11" s="199"/>
      <c r="M11" s="213" t="s">
        <v>24</v>
      </c>
      <c r="N11" s="214"/>
      <c r="O11" s="214"/>
      <c r="P11" s="215"/>
      <c r="Q11" s="67">
        <f>F11+J11</f>
        <v>4</v>
      </c>
      <c r="R11" s="193"/>
      <c r="S11" s="195"/>
      <c r="T11" s="43"/>
      <c r="U11" s="44"/>
      <c r="V11" s="197"/>
      <c r="W11" s="189"/>
      <c r="X11" s="43"/>
      <c r="Y11" s="44"/>
      <c r="Z11" s="197"/>
      <c r="AA11" s="189"/>
      <c r="AB11" s="43"/>
      <c r="AC11" s="44"/>
      <c r="AD11" s="191"/>
      <c r="AE11" s="47"/>
      <c r="AF11" s="193">
        <v>2</v>
      </c>
    </row>
    <row r="12" spans="1:32" s="42" customFormat="1" ht="11.25" customHeight="1" thickBot="1">
      <c r="A12" s="205"/>
      <c r="B12" s="210"/>
      <c r="C12" s="211"/>
      <c r="D12" s="212"/>
      <c r="E12" s="202"/>
      <c r="F12" s="68">
        <v>0</v>
      </c>
      <c r="G12" s="69"/>
      <c r="H12" s="200"/>
      <c r="I12" s="202"/>
      <c r="J12" s="68">
        <v>4</v>
      </c>
      <c r="K12" s="69" t="s">
        <v>182</v>
      </c>
      <c r="L12" s="200"/>
      <c r="M12" s="216"/>
      <c r="N12" s="217"/>
      <c r="O12" s="217"/>
      <c r="P12" s="218"/>
      <c r="Q12" s="70">
        <f>F12+J12</f>
        <v>4</v>
      </c>
      <c r="R12" s="194"/>
      <c r="S12" s="196"/>
      <c r="T12" s="48"/>
      <c r="U12" s="49"/>
      <c r="V12" s="198"/>
      <c r="W12" s="190"/>
      <c r="X12" s="48"/>
      <c r="Y12" s="49"/>
      <c r="Z12" s="198"/>
      <c r="AA12" s="190"/>
      <c r="AB12" s="48"/>
      <c r="AC12" s="49"/>
      <c r="AD12" s="192"/>
      <c r="AE12" s="59"/>
      <c r="AF12" s="194"/>
    </row>
    <row r="13" spans="1:32" s="42" customFormat="1" ht="11.25" customHeight="1">
      <c r="A13" s="223">
        <v>2</v>
      </c>
      <c r="B13" s="207" t="s">
        <v>121</v>
      </c>
      <c r="C13" s="208"/>
      <c r="D13" s="209"/>
      <c r="E13" s="201">
        <v>1</v>
      </c>
      <c r="F13" s="65">
        <v>4</v>
      </c>
      <c r="G13" s="66"/>
      <c r="H13" s="199"/>
      <c r="I13" s="213" t="s">
        <v>24</v>
      </c>
      <c r="J13" s="214"/>
      <c r="K13" s="214"/>
      <c r="L13" s="215"/>
      <c r="M13" s="201">
        <v>3</v>
      </c>
      <c r="N13" s="65">
        <v>4</v>
      </c>
      <c r="O13" s="66"/>
      <c r="P13" s="203"/>
      <c r="Q13" s="67">
        <f>F13+N13</f>
        <v>8</v>
      </c>
      <c r="R13" s="193"/>
      <c r="S13" s="195"/>
      <c r="T13" s="43"/>
      <c r="U13" s="44"/>
      <c r="V13" s="221"/>
      <c r="W13" s="189"/>
      <c r="X13" s="43"/>
      <c r="Y13" s="44"/>
      <c r="Z13" s="197"/>
      <c r="AA13" s="189"/>
      <c r="AB13" s="43"/>
      <c r="AC13" s="44"/>
      <c r="AD13" s="191"/>
      <c r="AE13" s="47"/>
      <c r="AF13" s="193">
        <v>1</v>
      </c>
    </row>
    <row r="14" spans="1:32" s="42" customFormat="1" ht="11.25" customHeight="1" thickBot="1">
      <c r="A14" s="206"/>
      <c r="B14" s="210"/>
      <c r="C14" s="211"/>
      <c r="D14" s="212"/>
      <c r="E14" s="201"/>
      <c r="F14" s="71">
        <v>10</v>
      </c>
      <c r="G14" s="72"/>
      <c r="H14" s="199"/>
      <c r="I14" s="216"/>
      <c r="J14" s="217"/>
      <c r="K14" s="217"/>
      <c r="L14" s="218"/>
      <c r="M14" s="202"/>
      <c r="N14" s="68">
        <v>4</v>
      </c>
      <c r="O14" s="69" t="s">
        <v>182</v>
      </c>
      <c r="P14" s="204"/>
      <c r="Q14" s="70">
        <f>F14+N14</f>
        <v>14</v>
      </c>
      <c r="R14" s="194"/>
      <c r="S14" s="196"/>
      <c r="T14" s="48"/>
      <c r="U14" s="49"/>
      <c r="V14" s="222"/>
      <c r="W14" s="190"/>
      <c r="X14" s="48"/>
      <c r="Y14" s="49"/>
      <c r="Z14" s="198"/>
      <c r="AA14" s="190"/>
      <c r="AB14" s="48"/>
      <c r="AC14" s="49"/>
      <c r="AD14" s="192"/>
      <c r="AE14" s="59"/>
      <c r="AF14" s="194"/>
    </row>
    <row r="15" spans="1:32" s="42" customFormat="1" ht="11.25" customHeight="1">
      <c r="A15" s="205">
        <v>3</v>
      </c>
      <c r="B15" s="207" t="s">
        <v>122</v>
      </c>
      <c r="C15" s="208"/>
      <c r="D15" s="209"/>
      <c r="E15" s="213" t="s">
        <v>24</v>
      </c>
      <c r="F15" s="214"/>
      <c r="G15" s="214"/>
      <c r="H15" s="215"/>
      <c r="I15" s="219">
        <v>1</v>
      </c>
      <c r="J15" s="65">
        <v>0</v>
      </c>
      <c r="K15" s="66"/>
      <c r="L15" s="199"/>
      <c r="M15" s="201">
        <v>2</v>
      </c>
      <c r="N15" s="65">
        <v>0</v>
      </c>
      <c r="O15" s="66"/>
      <c r="P15" s="203"/>
      <c r="Q15" s="67">
        <f>J15+N15</f>
        <v>0</v>
      </c>
      <c r="R15" s="193"/>
      <c r="S15" s="195"/>
      <c r="T15" s="43"/>
      <c r="U15" s="44"/>
      <c r="V15" s="197"/>
      <c r="W15" s="189"/>
      <c r="X15" s="43"/>
      <c r="Y15" s="44"/>
      <c r="Z15" s="197"/>
      <c r="AA15" s="189"/>
      <c r="AB15" s="43"/>
      <c r="AC15" s="44"/>
      <c r="AD15" s="191"/>
      <c r="AE15" s="47"/>
      <c r="AF15" s="193">
        <v>3</v>
      </c>
    </row>
    <row r="16" spans="1:32" s="42" customFormat="1" ht="11.25" customHeight="1" thickBot="1">
      <c r="A16" s="206"/>
      <c r="B16" s="210"/>
      <c r="C16" s="211"/>
      <c r="D16" s="212"/>
      <c r="E16" s="216"/>
      <c r="F16" s="217"/>
      <c r="G16" s="217"/>
      <c r="H16" s="218"/>
      <c r="I16" s="220"/>
      <c r="J16" s="68">
        <v>0</v>
      </c>
      <c r="K16" s="69"/>
      <c r="L16" s="200"/>
      <c r="M16" s="202"/>
      <c r="N16" s="68">
        <v>0</v>
      </c>
      <c r="O16" s="69"/>
      <c r="P16" s="204"/>
      <c r="Q16" s="70">
        <f>J16+N16</f>
        <v>0</v>
      </c>
      <c r="R16" s="194"/>
      <c r="S16" s="196"/>
      <c r="T16" s="48"/>
      <c r="U16" s="49"/>
      <c r="V16" s="198"/>
      <c r="W16" s="190"/>
      <c r="X16" s="48"/>
      <c r="Y16" s="49"/>
      <c r="Z16" s="198"/>
      <c r="AA16" s="190"/>
      <c r="AB16" s="48"/>
      <c r="AC16" s="49"/>
      <c r="AD16" s="192"/>
      <c r="AE16" s="59"/>
      <c r="AF16" s="194"/>
    </row>
    <row r="17" spans="5:17" ht="11.25" customHeight="1">
      <c r="E17" s="73"/>
      <c r="F17" s="74"/>
      <c r="G17" s="73"/>
      <c r="H17" s="74"/>
      <c r="I17" s="73"/>
      <c r="J17" s="74"/>
      <c r="K17" s="73"/>
      <c r="L17" s="74"/>
      <c r="M17" s="73"/>
      <c r="N17" s="74"/>
      <c r="O17" s="73"/>
      <c r="P17" s="74"/>
      <c r="Q17" s="75"/>
    </row>
    <row r="18" spans="2:18" ht="15.75" customHeight="1">
      <c r="B18" s="51" t="s">
        <v>25</v>
      </c>
      <c r="C18" s="186" t="str">
        <f>Tiitelleht!A14</f>
        <v>Vello Aava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</row>
    <row r="19" spans="2:18" ht="15.75" customHeight="1">
      <c r="B19" s="51" t="s">
        <v>26</v>
      </c>
      <c r="C19" s="186" t="str">
        <f>Tiitelleht!A18</f>
        <v>Veiko Proovel</v>
      </c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8"/>
    </row>
    <row r="20" spans="2:18" ht="11.25" customHeight="1">
      <c r="B20" s="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2:18" ht="11.25" customHeight="1">
      <c r="B21" s="3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2:18" ht="11.25" customHeight="1">
      <c r="B22" s="3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2:18" ht="11.25" customHeight="1">
      <c r="B23" s="3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2:18" ht="11.25" customHeight="1">
      <c r="B24" s="3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2:18" ht="11.25" customHeight="1">
      <c r="B25" s="3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2:18" ht="11.25" customHeight="1">
      <c r="B26" s="3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2:18" ht="11.25" customHeight="1">
      <c r="B27" s="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2:18" ht="11.25" customHeight="1">
      <c r="B28" s="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18" ht="11.25" customHeight="1">
      <c r="B29" s="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</sheetData>
  <sheetProtection/>
  <mergeCells count="65">
    <mergeCell ref="A1:AF1"/>
    <mergeCell ref="A2:AF2"/>
    <mergeCell ref="A3:AF3"/>
    <mergeCell ref="F5:Q5"/>
    <mergeCell ref="S7:AD7"/>
    <mergeCell ref="AF7:AF9"/>
    <mergeCell ref="E8:H8"/>
    <mergeCell ref="I8:L8"/>
    <mergeCell ref="M8:P8"/>
    <mergeCell ref="S8:V8"/>
    <mergeCell ref="W8:Z8"/>
    <mergeCell ref="AA8:AD8"/>
    <mergeCell ref="A11:A12"/>
    <mergeCell ref="B11:D12"/>
    <mergeCell ref="E11:E12"/>
    <mergeCell ref="H11:H12"/>
    <mergeCell ref="E7:P7"/>
    <mergeCell ref="R7:R9"/>
    <mergeCell ref="A7:A9"/>
    <mergeCell ref="B7:B9"/>
    <mergeCell ref="C7:C9"/>
    <mergeCell ref="D7:D9"/>
    <mergeCell ref="S11:S12"/>
    <mergeCell ref="V11:V12"/>
    <mergeCell ref="W11:W12"/>
    <mergeCell ref="Z11:Z12"/>
    <mergeCell ref="I11:I12"/>
    <mergeCell ref="L11:L12"/>
    <mergeCell ref="M11:P12"/>
    <mergeCell ref="R11:R12"/>
    <mergeCell ref="AA11:AA12"/>
    <mergeCell ref="AD11:AD12"/>
    <mergeCell ref="AF11:AF12"/>
    <mergeCell ref="A13:A14"/>
    <mergeCell ref="B13:D14"/>
    <mergeCell ref="E13:E14"/>
    <mergeCell ref="H13:H14"/>
    <mergeCell ref="I13:L14"/>
    <mergeCell ref="M13:M14"/>
    <mergeCell ref="P13:P14"/>
    <mergeCell ref="Z13:Z14"/>
    <mergeCell ref="AA13:AA14"/>
    <mergeCell ref="AD13:AD14"/>
    <mergeCell ref="AF13:AF14"/>
    <mergeCell ref="R13:R14"/>
    <mergeCell ref="S13:S14"/>
    <mergeCell ref="V13:V14"/>
    <mergeCell ref="W13:W14"/>
    <mergeCell ref="M15:M16"/>
    <mergeCell ref="P15:P16"/>
    <mergeCell ref="R15:R16"/>
    <mergeCell ref="A15:A16"/>
    <mergeCell ref="B15:D16"/>
    <mergeCell ref="E15:H16"/>
    <mergeCell ref="I15:I16"/>
    <mergeCell ref="C19:R19"/>
    <mergeCell ref="AA15:AA16"/>
    <mergeCell ref="AD15:AD16"/>
    <mergeCell ref="AF15:AF16"/>
    <mergeCell ref="C18:R18"/>
    <mergeCell ref="S15:S16"/>
    <mergeCell ref="V15:V16"/>
    <mergeCell ref="W15:W16"/>
    <mergeCell ref="Z15:Z16"/>
    <mergeCell ref="L15:L16"/>
  </mergeCells>
  <printOptions/>
  <pageMargins left="0.15748031496062992" right="0.15748031496062992" top="0.984251968503937" bottom="0.5905511811023623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29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23" customWidth="1"/>
    <col min="6" max="6" width="3.421875" style="24" customWidth="1"/>
    <col min="7" max="7" width="3.421875" style="25" customWidth="1"/>
    <col min="8" max="8" width="3.421875" style="24" customWidth="1"/>
    <col min="9" max="9" width="3.421875" style="25" customWidth="1"/>
    <col min="10" max="10" width="4.28125" style="24" customWidth="1"/>
    <col min="11" max="11" width="3.421875" style="25" customWidth="1"/>
    <col min="12" max="12" width="3.421875" style="24" customWidth="1"/>
    <col min="13" max="13" width="3.421875" style="25" customWidth="1"/>
    <col min="14" max="14" width="3.421875" style="24" customWidth="1"/>
    <col min="15" max="15" width="3.421875" style="25" customWidth="1"/>
    <col min="16" max="16" width="3.421875" style="24" customWidth="1"/>
    <col min="17" max="17" width="3.421875" style="25" customWidth="1"/>
    <col min="18" max="18" width="4.57421875" style="0" customWidth="1"/>
    <col min="19" max="19" width="3.8515625" style="0" customWidth="1"/>
    <col min="20" max="20" width="3.421875" style="24" customWidth="1"/>
    <col min="21" max="21" width="3.421875" style="25" customWidth="1"/>
    <col min="22" max="22" width="3.421875" style="24" customWidth="1"/>
    <col min="23" max="23" width="2.7109375" style="25" customWidth="1"/>
    <col min="24" max="24" width="3.421875" style="24" customWidth="1"/>
    <col min="25" max="25" width="3.421875" style="25" customWidth="1"/>
    <col min="26" max="26" width="3.421875" style="24" customWidth="1"/>
    <col min="27" max="27" width="2.7109375" style="25" customWidth="1"/>
    <col min="28" max="28" width="3.421875" style="24" customWidth="1"/>
    <col min="29" max="29" width="3.421875" style="25" customWidth="1"/>
    <col min="30" max="30" width="3.421875" style="24" customWidth="1"/>
    <col min="31" max="31" width="2.7109375" style="25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5">
      <c r="B1" s="249" t="str">
        <f>Tiitelleht!A2</f>
        <v>Küllo Kõivu XVII mälestusvõistlused vabamaadluses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</row>
    <row r="2" spans="2:33" ht="15">
      <c r="B2" s="249" t="str">
        <f>Tiitelleht!A6</f>
        <v>Viljandi Spordihoone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</row>
    <row r="3" spans="2:33" s="18" customFormat="1" ht="15" customHeight="1">
      <c r="B3" s="250" t="str">
        <f>Tiitelleht!A10</f>
        <v>11.04.2015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</row>
    <row r="4" spans="2:33" s="18" customFormat="1" ht="2.2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2:33" s="18" customFormat="1" ht="15" customHeight="1">
      <c r="B5" s="19"/>
      <c r="C5" s="20" t="s">
        <v>8</v>
      </c>
      <c r="D5" s="21">
        <v>29</v>
      </c>
      <c r="E5" s="22" t="s">
        <v>6</v>
      </c>
      <c r="F5" s="19"/>
      <c r="G5" s="251" t="s">
        <v>48</v>
      </c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ht="3.75" customHeight="1" thickBot="1"/>
    <row r="7" spans="2:33" ht="14.25" customHeight="1">
      <c r="B7" s="237" t="s">
        <v>9</v>
      </c>
      <c r="C7" s="240" t="s">
        <v>10</v>
      </c>
      <c r="D7" s="243" t="s">
        <v>11</v>
      </c>
      <c r="E7" s="246" t="s">
        <v>12</v>
      </c>
      <c r="F7" s="224" t="s">
        <v>13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6"/>
      <c r="R7" s="54" t="s">
        <v>14</v>
      </c>
      <c r="S7" s="227" t="s">
        <v>15</v>
      </c>
      <c r="T7" s="230" t="s">
        <v>27</v>
      </c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31"/>
      <c r="AF7" s="26" t="s">
        <v>14</v>
      </c>
      <c r="AG7" s="227" t="s">
        <v>15</v>
      </c>
    </row>
    <row r="8" spans="2:33" ht="12.75">
      <c r="B8" s="238"/>
      <c r="C8" s="241"/>
      <c r="D8" s="244"/>
      <c r="E8" s="247"/>
      <c r="F8" s="232" t="s">
        <v>16</v>
      </c>
      <c r="G8" s="233"/>
      <c r="H8" s="233"/>
      <c r="I8" s="234"/>
      <c r="J8" s="232" t="s">
        <v>17</v>
      </c>
      <c r="K8" s="233"/>
      <c r="L8" s="233"/>
      <c r="M8" s="234"/>
      <c r="N8" s="232" t="s">
        <v>18</v>
      </c>
      <c r="O8" s="233"/>
      <c r="P8" s="233"/>
      <c r="Q8" s="235"/>
      <c r="R8" s="55" t="s">
        <v>4</v>
      </c>
      <c r="S8" s="228"/>
      <c r="T8" s="236" t="s">
        <v>28</v>
      </c>
      <c r="U8" s="233"/>
      <c r="V8" s="233"/>
      <c r="W8" s="234"/>
      <c r="X8" s="232" t="s">
        <v>29</v>
      </c>
      <c r="Y8" s="233"/>
      <c r="Z8" s="233"/>
      <c r="AA8" s="234"/>
      <c r="AB8" s="232" t="s">
        <v>30</v>
      </c>
      <c r="AC8" s="233"/>
      <c r="AD8" s="233"/>
      <c r="AE8" s="234"/>
      <c r="AF8" s="27" t="s">
        <v>4</v>
      </c>
      <c r="AG8" s="228"/>
    </row>
    <row r="9" spans="2:33" ht="21" thickBot="1">
      <c r="B9" s="239"/>
      <c r="C9" s="242"/>
      <c r="D9" s="245"/>
      <c r="E9" s="248"/>
      <c r="F9" s="28"/>
      <c r="G9" s="29"/>
      <c r="H9" s="30" t="s">
        <v>21</v>
      </c>
      <c r="I9" s="30" t="s">
        <v>22</v>
      </c>
      <c r="J9" s="28"/>
      <c r="K9" s="29"/>
      <c r="L9" s="30" t="s">
        <v>21</v>
      </c>
      <c r="M9" s="30" t="s">
        <v>22</v>
      </c>
      <c r="N9" s="28"/>
      <c r="O9" s="29"/>
      <c r="P9" s="30" t="s">
        <v>21</v>
      </c>
      <c r="Q9" s="31" t="s">
        <v>22</v>
      </c>
      <c r="R9" s="56" t="s">
        <v>5</v>
      </c>
      <c r="S9" s="229"/>
      <c r="T9" s="57"/>
      <c r="U9" s="29"/>
      <c r="V9" s="30" t="s">
        <v>21</v>
      </c>
      <c r="W9" s="30" t="s">
        <v>22</v>
      </c>
      <c r="X9" s="28"/>
      <c r="Y9" s="29"/>
      <c r="Z9" s="30" t="s">
        <v>21</v>
      </c>
      <c r="AA9" s="30" t="s">
        <v>22</v>
      </c>
      <c r="AB9" s="28"/>
      <c r="AC9" s="29"/>
      <c r="AD9" s="30" t="s">
        <v>21</v>
      </c>
      <c r="AE9" s="30" t="s">
        <v>22</v>
      </c>
      <c r="AF9" s="32" t="s">
        <v>5</v>
      </c>
      <c r="AG9" s="229"/>
    </row>
    <row r="10" spans="2:33" ht="9.75" customHeight="1" thickBot="1">
      <c r="B10" s="33"/>
      <c r="C10" s="34" t="s">
        <v>23</v>
      </c>
      <c r="D10" s="35"/>
      <c r="E10" s="36"/>
      <c r="F10" s="37"/>
      <c r="G10" s="38"/>
      <c r="H10" s="39"/>
      <c r="I10" s="39"/>
      <c r="J10" s="37"/>
      <c r="K10" s="38"/>
      <c r="L10" s="39"/>
      <c r="M10" s="39"/>
      <c r="N10" s="37"/>
      <c r="O10" s="38"/>
      <c r="P10" s="39"/>
      <c r="Q10" s="39"/>
      <c r="R10" s="40"/>
      <c r="S10" s="35"/>
      <c r="T10" s="37"/>
      <c r="U10" s="38"/>
      <c r="V10" s="39"/>
      <c r="W10" s="39"/>
      <c r="X10" s="37"/>
      <c r="Y10" s="38"/>
      <c r="Z10" s="39"/>
      <c r="AA10" s="39"/>
      <c r="AB10" s="37"/>
      <c r="AC10" s="38"/>
      <c r="AD10" s="39"/>
      <c r="AE10" s="39"/>
      <c r="AF10" s="40"/>
      <c r="AG10" s="41"/>
    </row>
    <row r="11" spans="2:33" s="42" customFormat="1" ht="11.25" customHeight="1" thickBot="1">
      <c r="B11" s="205">
        <v>1</v>
      </c>
      <c r="C11" s="207" t="s">
        <v>123</v>
      </c>
      <c r="D11" s="208"/>
      <c r="E11" s="209"/>
      <c r="F11" s="189">
        <v>2</v>
      </c>
      <c r="G11" s="43">
        <v>1</v>
      </c>
      <c r="H11" s="44"/>
      <c r="I11" s="197"/>
      <c r="J11" s="189">
        <v>3</v>
      </c>
      <c r="K11" s="43">
        <v>4</v>
      </c>
      <c r="L11" s="44"/>
      <c r="M11" s="197"/>
      <c r="N11" s="189">
        <v>4</v>
      </c>
      <c r="O11" s="43">
        <v>4</v>
      </c>
      <c r="P11" s="44"/>
      <c r="Q11" s="197"/>
      <c r="R11" s="58">
        <f>G11+K11+O11</f>
        <v>9</v>
      </c>
      <c r="S11" s="193"/>
      <c r="T11" s="195"/>
      <c r="U11" s="43"/>
      <c r="V11" s="44"/>
      <c r="W11" s="197"/>
      <c r="X11" s="189"/>
      <c r="Y11" s="43"/>
      <c r="Z11" s="44"/>
      <c r="AA11" s="197"/>
      <c r="AB11" s="189"/>
      <c r="AC11" s="43"/>
      <c r="AD11" s="44"/>
      <c r="AE11" s="191"/>
      <c r="AF11" s="47"/>
      <c r="AG11" s="193">
        <v>2</v>
      </c>
    </row>
    <row r="12" spans="2:33" s="42" customFormat="1" ht="11.25" customHeight="1" thickBot="1">
      <c r="B12" s="205"/>
      <c r="C12" s="210"/>
      <c r="D12" s="211"/>
      <c r="E12" s="212"/>
      <c r="F12" s="190"/>
      <c r="G12" s="48">
        <v>11</v>
      </c>
      <c r="H12" s="49"/>
      <c r="I12" s="198"/>
      <c r="J12" s="190"/>
      <c r="K12" s="48">
        <v>2</v>
      </c>
      <c r="L12" s="49" t="s">
        <v>182</v>
      </c>
      <c r="M12" s="198"/>
      <c r="N12" s="190"/>
      <c r="O12" s="48">
        <v>4</v>
      </c>
      <c r="P12" s="49" t="s">
        <v>182</v>
      </c>
      <c r="Q12" s="198"/>
      <c r="R12" s="58">
        <f aca="true" t="shared" si="0" ref="R12:R18">G12+K12+O12</f>
        <v>17</v>
      </c>
      <c r="S12" s="194"/>
      <c r="T12" s="196"/>
      <c r="U12" s="48"/>
      <c r="V12" s="49"/>
      <c r="W12" s="198"/>
      <c r="X12" s="190"/>
      <c r="Y12" s="48"/>
      <c r="Z12" s="49"/>
      <c r="AA12" s="198"/>
      <c r="AB12" s="190"/>
      <c r="AC12" s="48"/>
      <c r="AD12" s="49"/>
      <c r="AE12" s="192"/>
      <c r="AF12" s="59"/>
      <c r="AG12" s="194"/>
    </row>
    <row r="13" spans="2:33" s="42" customFormat="1" ht="11.25" customHeight="1" thickBot="1">
      <c r="B13" s="223">
        <v>2</v>
      </c>
      <c r="C13" s="207" t="s">
        <v>124</v>
      </c>
      <c r="D13" s="208"/>
      <c r="E13" s="209"/>
      <c r="F13" s="256">
        <v>1</v>
      </c>
      <c r="G13" s="45">
        <v>3</v>
      </c>
      <c r="H13" s="46"/>
      <c r="I13" s="265"/>
      <c r="J13" s="189">
        <v>4</v>
      </c>
      <c r="K13" s="43">
        <v>4</v>
      </c>
      <c r="L13" s="44"/>
      <c r="M13" s="197"/>
      <c r="N13" s="189">
        <v>3</v>
      </c>
      <c r="O13" s="43">
        <v>4</v>
      </c>
      <c r="P13" s="44"/>
      <c r="Q13" s="191"/>
      <c r="R13" s="58">
        <f t="shared" si="0"/>
        <v>11</v>
      </c>
      <c r="S13" s="193"/>
      <c r="T13" s="195"/>
      <c r="U13" s="43"/>
      <c r="V13" s="44"/>
      <c r="W13" s="221"/>
      <c r="X13" s="189"/>
      <c r="Y13" s="43"/>
      <c r="Z13" s="44"/>
      <c r="AA13" s="197"/>
      <c r="AB13" s="189"/>
      <c r="AC13" s="43"/>
      <c r="AD13" s="44"/>
      <c r="AE13" s="191"/>
      <c r="AF13" s="47"/>
      <c r="AG13" s="193">
        <v>1</v>
      </c>
    </row>
    <row r="14" spans="2:33" s="42" customFormat="1" ht="11.25" customHeight="1" thickBot="1">
      <c r="B14" s="206"/>
      <c r="C14" s="210"/>
      <c r="D14" s="211"/>
      <c r="E14" s="212"/>
      <c r="F14" s="190"/>
      <c r="G14" s="48">
        <v>13</v>
      </c>
      <c r="H14" s="49"/>
      <c r="I14" s="198"/>
      <c r="J14" s="190"/>
      <c r="K14" s="48">
        <v>8</v>
      </c>
      <c r="L14" s="49" t="s">
        <v>182</v>
      </c>
      <c r="M14" s="198"/>
      <c r="N14" s="190"/>
      <c r="O14" s="48">
        <v>2</v>
      </c>
      <c r="P14" s="49" t="s">
        <v>182</v>
      </c>
      <c r="Q14" s="192"/>
      <c r="R14" s="58">
        <f t="shared" si="0"/>
        <v>23</v>
      </c>
      <c r="S14" s="194"/>
      <c r="T14" s="196"/>
      <c r="U14" s="48"/>
      <c r="V14" s="49"/>
      <c r="W14" s="222"/>
      <c r="X14" s="190"/>
      <c r="Y14" s="48"/>
      <c r="Z14" s="49"/>
      <c r="AA14" s="198"/>
      <c r="AB14" s="190"/>
      <c r="AC14" s="48"/>
      <c r="AD14" s="49"/>
      <c r="AE14" s="192"/>
      <c r="AF14" s="59"/>
      <c r="AG14" s="194"/>
    </row>
    <row r="15" spans="2:33" s="42" customFormat="1" ht="11.25" customHeight="1" thickBot="1">
      <c r="B15" s="205">
        <v>3</v>
      </c>
      <c r="C15" s="207" t="s">
        <v>125</v>
      </c>
      <c r="D15" s="208"/>
      <c r="E15" s="209"/>
      <c r="F15" s="189">
        <v>4</v>
      </c>
      <c r="G15" s="43">
        <v>0</v>
      </c>
      <c r="H15" s="44"/>
      <c r="I15" s="197"/>
      <c r="J15" s="254">
        <v>1</v>
      </c>
      <c r="K15" s="43">
        <v>0</v>
      </c>
      <c r="L15" s="44"/>
      <c r="M15" s="197"/>
      <c r="N15" s="189">
        <v>2</v>
      </c>
      <c r="O15" s="43">
        <v>0</v>
      </c>
      <c r="P15" s="44"/>
      <c r="Q15" s="191"/>
      <c r="R15" s="58">
        <f t="shared" si="0"/>
        <v>0</v>
      </c>
      <c r="S15" s="193"/>
      <c r="T15" s="195"/>
      <c r="U15" s="43"/>
      <c r="V15" s="44"/>
      <c r="W15" s="197"/>
      <c r="X15" s="189"/>
      <c r="Y15" s="43"/>
      <c r="Z15" s="44"/>
      <c r="AA15" s="197"/>
      <c r="AB15" s="189"/>
      <c r="AC15" s="43"/>
      <c r="AD15" s="44"/>
      <c r="AE15" s="191"/>
      <c r="AF15" s="47"/>
      <c r="AG15" s="193">
        <v>4</v>
      </c>
    </row>
    <row r="16" spans="2:33" s="42" customFormat="1" ht="11.25" customHeight="1" thickBot="1">
      <c r="B16" s="206"/>
      <c r="C16" s="210"/>
      <c r="D16" s="211"/>
      <c r="E16" s="212"/>
      <c r="F16" s="190"/>
      <c r="G16" s="48"/>
      <c r="H16" s="49"/>
      <c r="I16" s="198"/>
      <c r="J16" s="255"/>
      <c r="K16" s="48">
        <v>0</v>
      </c>
      <c r="L16" s="49"/>
      <c r="M16" s="198"/>
      <c r="N16" s="190"/>
      <c r="O16" s="48">
        <v>0</v>
      </c>
      <c r="P16" s="49"/>
      <c r="Q16" s="192"/>
      <c r="R16" s="58">
        <f t="shared" si="0"/>
        <v>0</v>
      </c>
      <c r="S16" s="194"/>
      <c r="T16" s="196"/>
      <c r="U16" s="48"/>
      <c r="V16" s="49"/>
      <c r="W16" s="198"/>
      <c r="X16" s="190"/>
      <c r="Y16" s="48"/>
      <c r="Z16" s="49"/>
      <c r="AA16" s="198"/>
      <c r="AB16" s="190"/>
      <c r="AC16" s="48"/>
      <c r="AD16" s="49"/>
      <c r="AE16" s="192"/>
      <c r="AF16" s="59"/>
      <c r="AG16" s="194"/>
    </row>
    <row r="17" spans="2:33" s="42" customFormat="1" ht="11.25" customHeight="1" thickBot="1">
      <c r="B17" s="205">
        <v>4</v>
      </c>
      <c r="C17" s="207" t="s">
        <v>126</v>
      </c>
      <c r="D17" s="208"/>
      <c r="E17" s="209"/>
      <c r="F17" s="189">
        <v>3</v>
      </c>
      <c r="G17" s="43">
        <v>4</v>
      </c>
      <c r="H17" s="44"/>
      <c r="I17" s="197"/>
      <c r="J17" s="254">
        <v>2</v>
      </c>
      <c r="K17" s="43">
        <v>0</v>
      </c>
      <c r="L17" s="44"/>
      <c r="M17" s="197"/>
      <c r="N17" s="189">
        <v>1</v>
      </c>
      <c r="O17" s="43">
        <v>0</v>
      </c>
      <c r="P17" s="44"/>
      <c r="Q17" s="191"/>
      <c r="R17" s="58">
        <f t="shared" si="0"/>
        <v>4</v>
      </c>
      <c r="S17" s="193"/>
      <c r="T17" s="195"/>
      <c r="U17" s="43"/>
      <c r="V17" s="44"/>
      <c r="W17" s="197"/>
      <c r="X17" s="189"/>
      <c r="Y17" s="43"/>
      <c r="Z17" s="44"/>
      <c r="AA17" s="197"/>
      <c r="AB17" s="189"/>
      <c r="AC17" s="43"/>
      <c r="AD17" s="44"/>
      <c r="AE17" s="191"/>
      <c r="AF17" s="47"/>
      <c r="AG17" s="193">
        <v>3</v>
      </c>
    </row>
    <row r="18" spans="2:33" s="42" customFormat="1" ht="11.25" customHeight="1" thickBot="1">
      <c r="B18" s="206"/>
      <c r="C18" s="210"/>
      <c r="D18" s="211"/>
      <c r="E18" s="212"/>
      <c r="F18" s="190"/>
      <c r="G18" s="48">
        <v>0</v>
      </c>
      <c r="H18" s="49"/>
      <c r="I18" s="198"/>
      <c r="J18" s="255"/>
      <c r="K18" s="48">
        <v>0</v>
      </c>
      <c r="L18" s="49"/>
      <c r="M18" s="198"/>
      <c r="N18" s="190"/>
      <c r="O18" s="48">
        <v>0</v>
      </c>
      <c r="P18" s="49"/>
      <c r="Q18" s="192"/>
      <c r="R18" s="130">
        <f t="shared" si="0"/>
        <v>0</v>
      </c>
      <c r="S18" s="194"/>
      <c r="T18" s="196"/>
      <c r="U18" s="48"/>
      <c r="V18" s="49"/>
      <c r="W18" s="198"/>
      <c r="X18" s="190"/>
      <c r="Y18" s="48"/>
      <c r="Z18" s="49"/>
      <c r="AA18" s="198"/>
      <c r="AB18" s="190"/>
      <c r="AC18" s="48"/>
      <c r="AD18" s="49"/>
      <c r="AE18" s="192"/>
      <c r="AF18" s="59"/>
      <c r="AG18" s="194"/>
    </row>
    <row r="19" spans="3:19" ht="11.25" customHeight="1">
      <c r="C19" s="3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3:19" ht="11.25" customHeight="1">
      <c r="C20" s="3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3:19" ht="15" customHeight="1">
      <c r="C21" s="51" t="s">
        <v>25</v>
      </c>
      <c r="D21" s="186" t="str">
        <f>Tiitelleht!A14</f>
        <v>Vello Aava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8"/>
    </row>
    <row r="22" spans="3:19" ht="14.25" customHeight="1">
      <c r="C22" s="51" t="s">
        <v>26</v>
      </c>
      <c r="D22" s="186" t="str">
        <f>Tiitelleht!A18</f>
        <v>Veiko Proovel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8"/>
    </row>
    <row r="23" spans="3:19" ht="11.25" customHeight="1">
      <c r="C23" s="3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3:19" ht="11.25" customHeight="1">
      <c r="C24" s="3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3:19" ht="11.25" customHeight="1">
      <c r="C25" s="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3:19" ht="11.25" customHeight="1">
      <c r="C26" s="3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3:19" ht="11.25" customHeight="1">
      <c r="C27" s="3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3:19" ht="11.25" customHeight="1">
      <c r="C28" s="3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3:19" ht="11.25" customHeight="1">
      <c r="C29" s="3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</sheetData>
  <sheetProtection/>
  <mergeCells count="84">
    <mergeCell ref="B7:B9"/>
    <mergeCell ref="C7:C9"/>
    <mergeCell ref="D7:D9"/>
    <mergeCell ref="E7:E9"/>
    <mergeCell ref="B1:AG1"/>
    <mergeCell ref="B2:AG2"/>
    <mergeCell ref="B3:AG3"/>
    <mergeCell ref="G5:R5"/>
    <mergeCell ref="F7:Q7"/>
    <mergeCell ref="S7:S9"/>
    <mergeCell ref="T7:AE7"/>
    <mergeCell ref="AG7:AG9"/>
    <mergeCell ref="F8:I8"/>
    <mergeCell ref="J8:M8"/>
    <mergeCell ref="N8:Q8"/>
    <mergeCell ref="T8:W8"/>
    <mergeCell ref="X8:AA8"/>
    <mergeCell ref="AB8:AE8"/>
    <mergeCell ref="J11:J12"/>
    <mergeCell ref="M11:M12"/>
    <mergeCell ref="N11:N12"/>
    <mergeCell ref="Q11:Q12"/>
    <mergeCell ref="B11:B12"/>
    <mergeCell ref="C11:E12"/>
    <mergeCell ref="F11:F12"/>
    <mergeCell ref="I11:I12"/>
    <mergeCell ref="AA11:AA12"/>
    <mergeCell ref="AB11:AB12"/>
    <mergeCell ref="AE11:AE12"/>
    <mergeCell ref="AG11:AG12"/>
    <mergeCell ref="S11:S12"/>
    <mergeCell ref="T11:T12"/>
    <mergeCell ref="W11:W12"/>
    <mergeCell ref="X11:X12"/>
    <mergeCell ref="J13:J14"/>
    <mergeCell ref="M13:M14"/>
    <mergeCell ref="N13:N14"/>
    <mergeCell ref="Q13:Q14"/>
    <mergeCell ref="B13:B14"/>
    <mergeCell ref="C13:E14"/>
    <mergeCell ref="F13:F14"/>
    <mergeCell ref="I13:I14"/>
    <mergeCell ref="AA13:AA14"/>
    <mergeCell ref="AB13:AB14"/>
    <mergeCell ref="AE13:AE14"/>
    <mergeCell ref="AG13:AG14"/>
    <mergeCell ref="S13:S14"/>
    <mergeCell ref="T13:T14"/>
    <mergeCell ref="W13:W14"/>
    <mergeCell ref="X13:X14"/>
    <mergeCell ref="J15:J16"/>
    <mergeCell ref="M15:M16"/>
    <mergeCell ref="N15:N16"/>
    <mergeCell ref="Q15:Q16"/>
    <mergeCell ref="B15:B16"/>
    <mergeCell ref="C15:E16"/>
    <mergeCell ref="F15:F16"/>
    <mergeCell ref="I15:I16"/>
    <mergeCell ref="AA15:AA16"/>
    <mergeCell ref="AB15:AB16"/>
    <mergeCell ref="AE15:AE16"/>
    <mergeCell ref="AG15:AG16"/>
    <mergeCell ref="S15:S16"/>
    <mergeCell ref="T15:T16"/>
    <mergeCell ref="W15:W16"/>
    <mergeCell ref="X15:X16"/>
    <mergeCell ref="J17:J18"/>
    <mergeCell ref="M17:M18"/>
    <mergeCell ref="N17:N18"/>
    <mergeCell ref="Q17:Q18"/>
    <mergeCell ref="B17:B18"/>
    <mergeCell ref="C17:E18"/>
    <mergeCell ref="F17:F18"/>
    <mergeCell ref="I17:I18"/>
    <mergeCell ref="D21:S21"/>
    <mergeCell ref="D22:S22"/>
    <mergeCell ref="AA17:AA18"/>
    <mergeCell ref="AB17:AB18"/>
    <mergeCell ref="AE17:AE18"/>
    <mergeCell ref="AG17:AG18"/>
    <mergeCell ref="S17:S18"/>
    <mergeCell ref="T17:T18"/>
    <mergeCell ref="W17:W18"/>
    <mergeCell ref="X17:X18"/>
  </mergeCells>
  <printOptions/>
  <pageMargins left="0.15748031496062992" right="0.15748031496062992" top="0.984251968503937" bottom="0.5905511811023623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1"/>
  <sheetViews>
    <sheetView zoomScalePageLayoutView="0" workbookViewId="0" topLeftCell="A1">
      <selection activeCell="F68" sqref="F68"/>
    </sheetView>
  </sheetViews>
  <sheetFormatPr defaultColWidth="9.140625" defaultRowHeight="12.75"/>
  <cols>
    <col min="1" max="3" width="2.7109375" style="1" customWidth="1"/>
    <col min="4" max="4" width="1.421875" style="9" customWidth="1"/>
    <col min="5" max="5" width="2.851562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19" width="2.57421875" style="1" customWidth="1"/>
    <col min="20" max="20" width="3.28125" style="1" customWidth="1"/>
    <col min="21" max="21" width="2.7109375" style="1" customWidth="1"/>
    <col min="22" max="22" width="19.8515625" style="1" customWidth="1"/>
    <col min="23" max="24" width="2.7109375" style="1" customWidth="1"/>
    <col min="25" max="25" width="2.57421875" style="1" customWidth="1"/>
    <col min="26" max="26" width="19.8515625" style="1" customWidth="1"/>
    <col min="27" max="27" width="2.7109375" style="1" customWidth="1"/>
    <col min="28" max="28" width="4.28125" style="1" customWidth="1"/>
    <col min="29" max="29" width="4.7109375" style="1" hidden="1" customWidth="1"/>
    <col min="30" max="30" width="2.71093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303" t="str">
        <f>Tiitelleht!A2</f>
        <v>Küllo Kõivu XVII mälestusvõistlused vabamaadluses</v>
      </c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5:26" ht="15.75" customHeight="1">
      <c r="E2" s="304" t="str">
        <f>Tiitelleht!A6</f>
        <v>Viljandi Spordihoone</v>
      </c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5:26" ht="14.25" customHeight="1">
      <c r="E3" s="305" t="str">
        <f>Tiitelleht!A10</f>
        <v>11.04.2015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6:26" ht="9.75" customHeight="1" thickBot="1">
      <c r="F4" s="8"/>
      <c r="H4" s="61"/>
      <c r="I4" s="61"/>
      <c r="J4" s="61"/>
      <c r="K4" s="61"/>
      <c r="L4" s="61"/>
      <c r="O4" s="79"/>
      <c r="P4" s="79"/>
      <c r="Q4" s="79"/>
      <c r="T4" s="121"/>
      <c r="V4" s="306" t="s">
        <v>34</v>
      </c>
      <c r="W4" s="306">
        <v>32</v>
      </c>
      <c r="X4" s="306"/>
      <c r="Y4" s="307" t="s">
        <v>6</v>
      </c>
      <c r="Z4" s="307"/>
    </row>
    <row r="5" spans="1:26" ht="13.5" customHeight="1">
      <c r="A5" s="291" t="s">
        <v>42</v>
      </c>
      <c r="B5" s="292"/>
      <c r="C5" s="293"/>
      <c r="E5" s="297" t="s">
        <v>33</v>
      </c>
      <c r="F5" s="298"/>
      <c r="G5" s="299"/>
      <c r="H5" s="79"/>
      <c r="I5" s="297" t="s">
        <v>41</v>
      </c>
      <c r="J5" s="298"/>
      <c r="K5" s="299"/>
      <c r="M5" s="297" t="s">
        <v>32</v>
      </c>
      <c r="N5" s="298"/>
      <c r="O5" s="299"/>
      <c r="P5" s="79"/>
      <c r="Q5" s="297" t="s">
        <v>35</v>
      </c>
      <c r="R5" s="298"/>
      <c r="S5" s="299"/>
      <c r="T5" s="121"/>
      <c r="U5" s="121"/>
      <c r="V5" s="306"/>
      <c r="W5" s="306"/>
      <c r="X5" s="306"/>
      <c r="Y5" s="307"/>
      <c r="Z5" s="307"/>
    </row>
    <row r="6" spans="1:24" ht="13.5" customHeight="1" thickBot="1">
      <c r="A6" s="294"/>
      <c r="B6" s="295"/>
      <c r="C6" s="296"/>
      <c r="E6" s="300"/>
      <c r="F6" s="301"/>
      <c r="G6" s="302"/>
      <c r="H6" s="79"/>
      <c r="I6" s="300"/>
      <c r="J6" s="301"/>
      <c r="K6" s="302"/>
      <c r="L6" s="79"/>
      <c r="M6" s="300"/>
      <c r="N6" s="301"/>
      <c r="O6" s="302"/>
      <c r="P6" s="79"/>
      <c r="Q6" s="300"/>
      <c r="R6" s="301"/>
      <c r="S6" s="302"/>
      <c r="T6" s="79"/>
      <c r="U6" s="79"/>
      <c r="V6" s="79"/>
      <c r="W6" s="79"/>
      <c r="X6" s="79"/>
    </row>
    <row r="7" spans="5:25" ht="13.5" customHeight="1" thickBot="1">
      <c r="E7" s="1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5"/>
      <c r="R7" s="15"/>
      <c r="S7" s="15"/>
      <c r="T7" s="15"/>
      <c r="V7" s="290" t="s">
        <v>48</v>
      </c>
      <c r="W7" s="290"/>
      <c r="X7" s="290"/>
      <c r="Y7" s="290"/>
    </row>
    <row r="8" spans="1:28" s="53" customFormat="1" ht="10.5" customHeight="1">
      <c r="A8" s="282">
        <v>13</v>
      </c>
      <c r="B8" s="136">
        <v>0</v>
      </c>
      <c r="C8" s="137"/>
      <c r="D8" s="138"/>
      <c r="E8" s="272">
        <v>1</v>
      </c>
      <c r="F8" s="274" t="s">
        <v>127</v>
      </c>
      <c r="G8" s="139"/>
      <c r="H8" s="77"/>
      <c r="I8" s="272">
        <v>1</v>
      </c>
      <c r="J8" s="274" t="str">
        <f>F8</f>
        <v>Tristan Aleksandrov (Tulevik)</v>
      </c>
      <c r="K8" s="139">
        <v>0</v>
      </c>
      <c r="L8" s="77"/>
      <c r="M8" s="77"/>
      <c r="N8" s="84"/>
      <c r="O8" s="77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28" s="53" customFormat="1" ht="10.5" customHeight="1" thickBot="1">
      <c r="A9" s="283"/>
      <c r="B9" s="140">
        <v>0</v>
      </c>
      <c r="C9" s="141">
        <v>10</v>
      </c>
      <c r="D9" s="138"/>
      <c r="E9" s="273"/>
      <c r="F9" s="275"/>
      <c r="G9" s="139"/>
      <c r="H9" s="84"/>
      <c r="I9" s="273"/>
      <c r="J9" s="275"/>
      <c r="K9" s="139">
        <v>0</v>
      </c>
      <c r="L9" s="77"/>
      <c r="M9" s="272">
        <f>IF(K8="","",IF(K8&lt;2,I11,I8))</f>
        <v>2</v>
      </c>
      <c r="N9" s="274" t="str">
        <f>IF(K8="","",IF(K8&lt;2,J11,J8))</f>
        <v>Vitalijs Malinovskis (Läti)</v>
      </c>
      <c r="O9" s="139">
        <v>1</v>
      </c>
      <c r="P9" s="76"/>
      <c r="Q9" s="76"/>
      <c r="R9" s="77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28" s="53" customFormat="1" ht="10.5" customHeight="1" thickBot="1">
      <c r="A10" s="84"/>
      <c r="B10" s="77"/>
      <c r="C10" s="77"/>
      <c r="D10" s="138"/>
      <c r="E10" s="84"/>
      <c r="F10" s="132"/>
      <c r="G10" s="77"/>
      <c r="H10" s="84"/>
      <c r="I10" s="84"/>
      <c r="J10" s="132"/>
      <c r="K10" s="77"/>
      <c r="L10" s="77"/>
      <c r="M10" s="273"/>
      <c r="N10" s="275"/>
      <c r="O10" s="139">
        <v>1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s="53" customFormat="1" ht="10.5" customHeight="1">
      <c r="A11" s="282">
        <v>3</v>
      </c>
      <c r="B11" s="136"/>
      <c r="C11" s="137"/>
      <c r="D11" s="138"/>
      <c r="E11" s="272">
        <v>2</v>
      </c>
      <c r="F11" s="274" t="s">
        <v>128</v>
      </c>
      <c r="G11" s="139"/>
      <c r="H11" s="84"/>
      <c r="I11" s="272">
        <v>2</v>
      </c>
      <c r="J11" s="274" t="str">
        <f>F11</f>
        <v>Vitalijs Malinovskis (Läti)</v>
      </c>
      <c r="K11" s="139">
        <v>4</v>
      </c>
      <c r="L11" s="77"/>
      <c r="M11" s="76"/>
      <c r="N11" s="133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</row>
    <row r="12" spans="1:28" s="53" customFormat="1" ht="10.5" customHeight="1" thickBot="1">
      <c r="A12" s="283"/>
      <c r="B12" s="140"/>
      <c r="C12" s="141"/>
      <c r="D12" s="138"/>
      <c r="E12" s="273"/>
      <c r="F12" s="275"/>
      <c r="G12" s="139"/>
      <c r="H12" s="77"/>
      <c r="I12" s="273"/>
      <c r="J12" s="275"/>
      <c r="K12" s="139">
        <v>10</v>
      </c>
      <c r="L12" s="77"/>
      <c r="M12" s="76"/>
      <c r="N12" s="133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28" s="53" customFormat="1" ht="10.5" customHeight="1" thickBot="1">
      <c r="A13" s="84"/>
      <c r="B13" s="77"/>
      <c r="C13" s="77"/>
      <c r="D13" s="138"/>
      <c r="E13" s="84"/>
      <c r="F13" s="132"/>
      <c r="G13" s="77"/>
      <c r="H13" s="77"/>
      <c r="I13" s="84"/>
      <c r="J13" s="132"/>
      <c r="K13" s="77"/>
      <c r="L13" s="77"/>
      <c r="M13" s="76"/>
      <c r="N13" s="133"/>
      <c r="O13" s="76"/>
      <c r="P13" s="76"/>
      <c r="Q13" s="272">
        <f>IF(O9="","",IF(O9&lt;2,M18,M9))</f>
        <v>6</v>
      </c>
      <c r="R13" s="274" t="str">
        <f>IF(O9="","",IF(O9&lt;2,N18,N9))</f>
        <v>Alans Treijs (Läti)</v>
      </c>
      <c r="S13" s="139">
        <v>0</v>
      </c>
      <c r="T13" s="76"/>
      <c r="U13" s="76"/>
      <c r="V13" s="76"/>
      <c r="W13" s="76"/>
      <c r="X13" s="76"/>
      <c r="Y13" s="76"/>
      <c r="Z13" s="76"/>
      <c r="AA13" s="76"/>
      <c r="AB13" s="76"/>
    </row>
    <row r="14" spans="1:28" s="53" customFormat="1" ht="10.5" customHeight="1">
      <c r="A14" s="282">
        <v>9</v>
      </c>
      <c r="B14" s="136">
        <v>0</v>
      </c>
      <c r="C14" s="137"/>
      <c r="D14" s="138"/>
      <c r="E14" s="272">
        <v>3</v>
      </c>
      <c r="F14" s="274" t="s">
        <v>129</v>
      </c>
      <c r="G14" s="139">
        <v>0</v>
      </c>
      <c r="H14" s="77"/>
      <c r="I14" s="76"/>
      <c r="J14" s="133"/>
      <c r="K14" s="76"/>
      <c r="L14" s="77"/>
      <c r="M14" s="76"/>
      <c r="N14" s="133"/>
      <c r="O14" s="76"/>
      <c r="P14" s="76"/>
      <c r="Q14" s="273"/>
      <c r="R14" s="275"/>
      <c r="S14" s="139">
        <v>0</v>
      </c>
      <c r="T14" s="76"/>
      <c r="U14" s="76"/>
      <c r="V14" s="76"/>
      <c r="W14" s="76"/>
      <c r="X14" s="76"/>
      <c r="Y14" s="76"/>
      <c r="Z14" s="76"/>
      <c r="AA14" s="76"/>
      <c r="AB14" s="76"/>
    </row>
    <row r="15" spans="1:28" s="53" customFormat="1" ht="10.5" customHeight="1" thickBot="1">
      <c r="A15" s="283"/>
      <c r="B15" s="140">
        <v>10</v>
      </c>
      <c r="C15" s="141">
        <v>8</v>
      </c>
      <c r="D15" s="138"/>
      <c r="E15" s="273"/>
      <c r="F15" s="275"/>
      <c r="G15" s="139">
        <v>10</v>
      </c>
      <c r="H15" s="84"/>
      <c r="I15" s="272">
        <f>IF(G14="","",IF(G14&lt;2,E17,E14))</f>
        <v>4</v>
      </c>
      <c r="J15" s="274" t="str">
        <f>IF(G14="","",IF(G14&lt;2,F17,F14))</f>
        <v>Artur Timšin (KJSK)</v>
      </c>
      <c r="K15" s="142">
        <v>0</v>
      </c>
      <c r="L15" s="76"/>
      <c r="M15" s="76"/>
      <c r="N15" s="133"/>
      <c r="O15" s="76"/>
      <c r="P15" s="76"/>
      <c r="Q15" s="76"/>
      <c r="R15" s="133"/>
      <c r="S15" s="76"/>
      <c r="T15" s="76"/>
      <c r="U15" s="76"/>
      <c r="V15" s="76"/>
      <c r="W15" s="76"/>
      <c r="X15" s="76"/>
      <c r="Y15" s="76"/>
      <c r="Z15" s="76"/>
      <c r="AA15" s="76"/>
      <c r="AB15" s="76"/>
    </row>
    <row r="16" spans="1:28" s="53" customFormat="1" ht="10.5" customHeight="1" thickBot="1">
      <c r="A16" s="84"/>
      <c r="B16" s="77"/>
      <c r="C16" s="77"/>
      <c r="D16" s="138"/>
      <c r="E16" s="84"/>
      <c r="F16" s="132"/>
      <c r="G16" s="77"/>
      <c r="H16" s="84"/>
      <c r="I16" s="273"/>
      <c r="J16" s="275"/>
      <c r="K16" s="142">
        <v>0</v>
      </c>
      <c r="L16" s="76"/>
      <c r="M16" s="76"/>
      <c r="N16" s="133"/>
      <c r="O16" s="76"/>
      <c r="P16" s="76"/>
      <c r="Q16" s="76"/>
      <c r="R16" s="133"/>
      <c r="S16" s="76"/>
      <c r="T16" s="76"/>
      <c r="U16" s="76"/>
      <c r="V16" s="76"/>
      <c r="W16" s="76"/>
      <c r="X16" s="76"/>
      <c r="Y16" s="76"/>
      <c r="Z16" s="76"/>
      <c r="AA16" s="76"/>
      <c r="AB16" s="76"/>
    </row>
    <row r="17" spans="1:28" s="53" customFormat="1" ht="10.5" customHeight="1">
      <c r="A17" s="282">
        <v>7</v>
      </c>
      <c r="B17" s="136">
        <v>5</v>
      </c>
      <c r="C17" s="137"/>
      <c r="D17" s="138"/>
      <c r="E17" s="272">
        <v>4</v>
      </c>
      <c r="F17" s="274" t="s">
        <v>130</v>
      </c>
      <c r="G17" s="143">
        <v>5</v>
      </c>
      <c r="H17" s="84"/>
      <c r="I17" s="76"/>
      <c r="J17" s="133"/>
      <c r="K17" s="76"/>
      <c r="L17" s="76"/>
      <c r="M17" s="76"/>
      <c r="N17" s="133"/>
      <c r="O17" s="76"/>
      <c r="P17" s="76"/>
      <c r="Q17" s="76"/>
      <c r="R17" s="133"/>
      <c r="S17" s="76"/>
      <c r="T17" s="76"/>
      <c r="U17" s="76"/>
      <c r="V17" s="76"/>
      <c r="W17" s="76"/>
      <c r="X17" s="76"/>
      <c r="Y17" s="76"/>
      <c r="Z17" s="76"/>
      <c r="AA17" s="76"/>
      <c r="AB17" s="76"/>
    </row>
    <row r="18" spans="1:28" s="53" customFormat="1" ht="10.5" customHeight="1" thickBot="1">
      <c r="A18" s="283"/>
      <c r="B18" s="140">
        <v>8</v>
      </c>
      <c r="C18" s="141">
        <v>30</v>
      </c>
      <c r="D18" s="138"/>
      <c r="E18" s="273"/>
      <c r="F18" s="275"/>
      <c r="G18" s="139">
        <v>8</v>
      </c>
      <c r="H18" s="76"/>
      <c r="I18" s="76"/>
      <c r="J18" s="133"/>
      <c r="K18" s="76"/>
      <c r="L18" s="77"/>
      <c r="M18" s="272">
        <f>IF(K15="","",IF(K15&lt;2,I21,I15))</f>
        <v>6</v>
      </c>
      <c r="N18" s="274" t="str">
        <f>IF(K15="","",IF(K15&lt;2,J21,J15))</f>
        <v>Alans Treijs (Läti)</v>
      </c>
      <c r="O18" s="139">
        <v>3</v>
      </c>
      <c r="P18" s="76"/>
      <c r="Q18" s="76"/>
      <c r="R18" s="133"/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1:28" s="53" customFormat="1" ht="10.5" customHeight="1" thickBot="1">
      <c r="A19" s="84"/>
      <c r="B19" s="77"/>
      <c r="C19" s="77"/>
      <c r="D19" s="138"/>
      <c r="E19" s="84"/>
      <c r="F19" s="132"/>
      <c r="G19" s="77"/>
      <c r="H19" s="76"/>
      <c r="I19" s="76"/>
      <c r="J19" s="133"/>
      <c r="K19" s="76"/>
      <c r="L19" s="77"/>
      <c r="M19" s="273"/>
      <c r="N19" s="275"/>
      <c r="O19" s="139">
        <v>6</v>
      </c>
      <c r="P19" s="76"/>
      <c r="Q19" s="76"/>
      <c r="R19" s="133"/>
      <c r="S19" s="76"/>
      <c r="T19" s="76"/>
      <c r="U19" s="76"/>
      <c r="V19" s="76"/>
      <c r="W19" s="76"/>
      <c r="X19" s="76"/>
      <c r="Y19" s="76"/>
      <c r="Z19" s="76"/>
      <c r="AA19" s="76"/>
      <c r="AB19" s="76"/>
    </row>
    <row r="20" spans="1:28" s="53" customFormat="1" ht="10.5" customHeight="1">
      <c r="A20" s="282">
        <v>5</v>
      </c>
      <c r="B20" s="136"/>
      <c r="C20" s="137"/>
      <c r="D20" s="138"/>
      <c r="E20" s="272">
        <v>5</v>
      </c>
      <c r="F20" s="274" t="s">
        <v>131</v>
      </c>
      <c r="G20" s="139">
        <v>0</v>
      </c>
      <c r="H20" s="77"/>
      <c r="I20" s="76"/>
      <c r="J20" s="133"/>
      <c r="K20" s="76"/>
      <c r="L20" s="76"/>
      <c r="M20" s="76"/>
      <c r="N20" s="133"/>
      <c r="O20" s="76"/>
      <c r="P20" s="76"/>
      <c r="Q20" s="76"/>
      <c r="R20" s="133"/>
      <c r="S20" s="76"/>
      <c r="T20" s="76"/>
      <c r="U20" s="76"/>
      <c r="V20" s="76"/>
      <c r="W20" s="76"/>
      <c r="X20" s="76"/>
      <c r="Y20" s="76"/>
      <c r="Z20" s="76"/>
      <c r="AA20" s="76"/>
      <c r="AB20" s="76"/>
    </row>
    <row r="21" spans="1:28" s="53" customFormat="1" ht="10.5" customHeight="1" thickBot="1">
      <c r="A21" s="283"/>
      <c r="B21" s="140"/>
      <c r="C21" s="141"/>
      <c r="D21" s="138"/>
      <c r="E21" s="273"/>
      <c r="F21" s="275"/>
      <c r="G21" s="139">
        <v>0</v>
      </c>
      <c r="H21" s="77"/>
      <c r="I21" s="272">
        <f>IF(G20="","",IF(G20&lt;2,E23,E20))</f>
        <v>6</v>
      </c>
      <c r="J21" s="274" t="str">
        <f>IF(G20="","",IF(G20&lt;2,F23,F20))</f>
        <v>Alans Treijs (Läti)</v>
      </c>
      <c r="K21" s="143">
        <v>4</v>
      </c>
      <c r="L21" s="76"/>
      <c r="M21" s="76"/>
      <c r="N21" s="133"/>
      <c r="O21" s="76"/>
      <c r="P21" s="76"/>
      <c r="Q21" s="76"/>
      <c r="R21" s="133"/>
      <c r="S21" s="76"/>
      <c r="T21" s="76"/>
      <c r="U21" s="76"/>
      <c r="V21" s="76"/>
      <c r="W21" s="77"/>
      <c r="X21" s="77"/>
      <c r="Y21" s="76"/>
      <c r="Z21" s="76"/>
      <c r="AA21" s="76"/>
      <c r="AB21" s="76"/>
    </row>
    <row r="22" spans="1:28" s="53" customFormat="1" ht="10.5" customHeight="1" thickBot="1">
      <c r="A22" s="84"/>
      <c r="B22" s="77"/>
      <c r="C22" s="77"/>
      <c r="D22" s="138"/>
      <c r="E22" s="84"/>
      <c r="F22" s="132"/>
      <c r="G22" s="77"/>
      <c r="H22" s="77"/>
      <c r="I22" s="273"/>
      <c r="J22" s="275"/>
      <c r="K22" s="139">
        <v>10</v>
      </c>
      <c r="L22" s="76"/>
      <c r="M22" s="76"/>
      <c r="N22" s="133"/>
      <c r="O22" s="76"/>
      <c r="P22" s="76"/>
      <c r="Q22" s="76"/>
      <c r="R22" s="133"/>
      <c r="S22" s="76"/>
      <c r="T22" s="76"/>
      <c r="U22" s="76"/>
      <c r="V22" s="76"/>
      <c r="W22" s="77"/>
      <c r="X22" s="77"/>
      <c r="Y22" s="76"/>
      <c r="Z22" s="76"/>
      <c r="AA22" s="76"/>
      <c r="AB22" s="76"/>
    </row>
    <row r="23" spans="1:28" s="53" customFormat="1" ht="10.5" customHeight="1">
      <c r="A23" s="282">
        <v>2</v>
      </c>
      <c r="B23" s="136"/>
      <c r="C23" s="137"/>
      <c r="D23" s="138"/>
      <c r="E23" s="272">
        <v>6</v>
      </c>
      <c r="F23" s="274" t="s">
        <v>132</v>
      </c>
      <c r="G23" s="139">
        <v>5</v>
      </c>
      <c r="H23" s="76"/>
      <c r="I23" s="76"/>
      <c r="J23" s="133"/>
      <c r="K23" s="76"/>
      <c r="L23" s="76"/>
      <c r="M23" s="76"/>
      <c r="N23" s="133"/>
      <c r="O23" s="76"/>
      <c r="P23" s="77"/>
      <c r="Q23" s="77"/>
      <c r="R23" s="132"/>
      <c r="S23" s="77"/>
      <c r="T23" s="76"/>
      <c r="U23" s="76"/>
      <c r="V23" s="76"/>
      <c r="W23" s="77"/>
      <c r="X23" s="76"/>
      <c r="Y23" s="76"/>
      <c r="Z23" s="76"/>
      <c r="AA23" s="76"/>
      <c r="AB23" s="76"/>
    </row>
    <row r="24" spans="1:28" s="53" customFormat="1" ht="10.5" customHeight="1" thickBot="1">
      <c r="A24" s="283"/>
      <c r="B24" s="140"/>
      <c r="C24" s="141"/>
      <c r="D24" s="138"/>
      <c r="E24" s="273"/>
      <c r="F24" s="275"/>
      <c r="G24" s="139">
        <v>10</v>
      </c>
      <c r="H24" s="76"/>
      <c r="I24" s="76"/>
      <c r="J24" s="133"/>
      <c r="K24" s="76"/>
      <c r="L24" s="76"/>
      <c r="M24" s="76"/>
      <c r="N24" s="133"/>
      <c r="O24" s="76"/>
      <c r="P24" s="77"/>
      <c r="Q24" s="76"/>
      <c r="R24" s="133"/>
      <c r="S24" s="76"/>
      <c r="T24" s="76"/>
      <c r="U24" s="272">
        <f>IF(S13="","",IF(S13&lt;2,Q36,Q13))</f>
        <v>8</v>
      </c>
      <c r="V24" s="274" t="str">
        <f>IF(S13="","",IF(S13&lt;2,R36,R13))</f>
        <v>Andris Apsitis (Läti)</v>
      </c>
      <c r="W24" s="77"/>
      <c r="X24" s="76"/>
      <c r="Y24" s="76"/>
      <c r="Z24" s="76"/>
      <c r="AA24" s="76"/>
      <c r="AB24" s="76"/>
    </row>
    <row r="25" spans="1:28" s="53" customFormat="1" ht="10.5" customHeight="1" thickBot="1">
      <c r="A25" s="84"/>
      <c r="B25" s="77"/>
      <c r="C25" s="77"/>
      <c r="D25" s="138"/>
      <c r="E25" s="84"/>
      <c r="F25" s="132"/>
      <c r="G25" s="77"/>
      <c r="H25" s="76"/>
      <c r="I25" s="76"/>
      <c r="J25" s="133"/>
      <c r="K25" s="76"/>
      <c r="L25" s="76"/>
      <c r="M25" s="76"/>
      <c r="N25" s="133"/>
      <c r="O25" s="76"/>
      <c r="P25" s="77"/>
      <c r="Q25" s="76"/>
      <c r="R25" s="133"/>
      <c r="S25" s="76"/>
      <c r="T25" s="77"/>
      <c r="U25" s="273"/>
      <c r="V25" s="275"/>
      <c r="W25" s="77"/>
      <c r="X25" s="76"/>
      <c r="Y25" s="76"/>
      <c r="Z25" s="76"/>
      <c r="AA25" s="76"/>
      <c r="AB25" s="76"/>
    </row>
    <row r="26" spans="1:28" s="53" customFormat="1" ht="10.5" customHeight="1">
      <c r="A26" s="282">
        <v>11</v>
      </c>
      <c r="B26" s="136">
        <v>0</v>
      </c>
      <c r="C26" s="137"/>
      <c r="D26" s="138"/>
      <c r="E26" s="272">
        <v>7</v>
      </c>
      <c r="F26" s="274" t="s">
        <v>133</v>
      </c>
      <c r="G26" s="139">
        <v>0</v>
      </c>
      <c r="H26" s="77"/>
      <c r="I26" s="76"/>
      <c r="J26" s="133"/>
      <c r="K26" s="76"/>
      <c r="L26" s="76"/>
      <c r="M26" s="76"/>
      <c r="N26" s="133"/>
      <c r="O26" s="76"/>
      <c r="P26" s="76"/>
      <c r="Q26" s="76"/>
      <c r="R26" s="133"/>
      <c r="S26" s="76"/>
      <c r="T26" s="77"/>
      <c r="U26" s="77"/>
      <c r="V26" s="77"/>
      <c r="W26" s="77"/>
      <c r="X26" s="76"/>
      <c r="Y26" s="76"/>
      <c r="Z26" s="76"/>
      <c r="AA26" s="76"/>
      <c r="AB26" s="76"/>
    </row>
    <row r="27" spans="1:28" s="53" customFormat="1" ht="10.5" customHeight="1" thickBot="1">
      <c r="A27" s="283"/>
      <c r="B27" s="140">
        <v>0</v>
      </c>
      <c r="C27" s="141">
        <v>8</v>
      </c>
      <c r="D27" s="138"/>
      <c r="E27" s="273"/>
      <c r="F27" s="275"/>
      <c r="G27" s="139">
        <v>0</v>
      </c>
      <c r="H27" s="84"/>
      <c r="I27" s="272">
        <f>IF(G26="","",IF(G26&lt;2,E29,E26))</f>
        <v>8</v>
      </c>
      <c r="J27" s="274" t="str">
        <f>IF(G26="","",IF(G26&lt;2,F29,F26))</f>
        <v>Andris Apsitis (Läti)</v>
      </c>
      <c r="K27" s="139">
        <v>4</v>
      </c>
      <c r="L27" s="76"/>
      <c r="M27" s="76"/>
      <c r="N27" s="133"/>
      <c r="O27" s="76"/>
      <c r="P27" s="76"/>
      <c r="Q27" s="76"/>
      <c r="R27" s="133"/>
      <c r="S27" s="76"/>
      <c r="T27" s="77"/>
      <c r="U27" s="77"/>
      <c r="V27" s="77"/>
      <c r="W27" s="77"/>
      <c r="X27" s="76"/>
      <c r="Y27" s="76"/>
      <c r="Z27" s="76"/>
      <c r="AA27" s="76"/>
      <c r="AB27" s="76"/>
    </row>
    <row r="28" spans="1:34" s="53" customFormat="1" ht="10.5" customHeight="1" thickBot="1">
      <c r="A28" s="84"/>
      <c r="B28" s="77"/>
      <c r="C28" s="77"/>
      <c r="D28" s="138"/>
      <c r="E28" s="84"/>
      <c r="F28" s="132"/>
      <c r="G28" s="77"/>
      <c r="H28" s="84"/>
      <c r="I28" s="273"/>
      <c r="J28" s="275"/>
      <c r="K28" s="139">
        <v>10</v>
      </c>
      <c r="L28" s="76"/>
      <c r="M28" s="76"/>
      <c r="N28" s="133"/>
      <c r="O28" s="76"/>
      <c r="P28" s="76"/>
      <c r="Q28" s="76"/>
      <c r="R28" s="133"/>
      <c r="S28" s="76"/>
      <c r="T28" s="77"/>
      <c r="U28" s="76"/>
      <c r="V28" s="169"/>
      <c r="W28" s="169"/>
      <c r="X28" s="169"/>
      <c r="Y28" s="169"/>
      <c r="Z28" s="169"/>
      <c r="AA28" s="169"/>
      <c r="AB28" s="169"/>
      <c r="AC28" s="129"/>
      <c r="AD28" s="129"/>
      <c r="AE28" s="129"/>
      <c r="AF28" s="129"/>
      <c r="AG28" s="129"/>
      <c r="AH28" s="129"/>
    </row>
    <row r="29" spans="1:28" s="53" customFormat="1" ht="10.5" customHeight="1">
      <c r="A29" s="282">
        <v>1</v>
      </c>
      <c r="B29" s="136"/>
      <c r="C29" s="137"/>
      <c r="D29" s="138"/>
      <c r="E29" s="272">
        <v>8</v>
      </c>
      <c r="F29" s="274" t="s">
        <v>134</v>
      </c>
      <c r="G29" s="139">
        <v>5</v>
      </c>
      <c r="H29" s="77"/>
      <c r="I29" s="76"/>
      <c r="J29" s="133"/>
      <c r="K29" s="76"/>
      <c r="L29" s="76"/>
      <c r="M29" s="76"/>
      <c r="N29" s="133"/>
      <c r="O29" s="76"/>
      <c r="P29" s="77"/>
      <c r="Q29" s="77"/>
      <c r="R29" s="132"/>
      <c r="S29" s="77"/>
      <c r="T29" s="77"/>
      <c r="U29" s="284" t="s">
        <v>38</v>
      </c>
      <c r="V29" s="285"/>
      <c r="W29" s="285"/>
      <c r="X29" s="285"/>
      <c r="Y29" s="285"/>
      <c r="Z29" s="285"/>
      <c r="AA29" s="285"/>
      <c r="AB29" s="286"/>
    </row>
    <row r="30" spans="1:28" s="53" customFormat="1" ht="10.5" customHeight="1" thickBot="1">
      <c r="A30" s="283"/>
      <c r="B30" s="140"/>
      <c r="C30" s="141"/>
      <c r="D30" s="138"/>
      <c r="E30" s="273"/>
      <c r="F30" s="275"/>
      <c r="G30" s="139">
        <v>4</v>
      </c>
      <c r="H30" s="76"/>
      <c r="I30" s="76"/>
      <c r="J30" s="133"/>
      <c r="K30" s="76"/>
      <c r="L30" s="77"/>
      <c r="M30" s="272">
        <f>IF(K27="","",IF(K27&lt;2,I33,I27))</f>
        <v>8</v>
      </c>
      <c r="N30" s="274" t="str">
        <f>IF(K27="","",IF(K27&lt;2,J33,J27))</f>
        <v>Andris Apsitis (Läti)</v>
      </c>
      <c r="O30" s="139">
        <v>5</v>
      </c>
      <c r="P30" s="76"/>
      <c r="Q30" s="76"/>
      <c r="R30" s="133"/>
      <c r="S30" s="76"/>
      <c r="T30" s="77"/>
      <c r="U30" s="287"/>
      <c r="V30" s="288"/>
      <c r="W30" s="288"/>
      <c r="X30" s="288"/>
      <c r="Y30" s="288"/>
      <c r="Z30" s="288"/>
      <c r="AA30" s="288"/>
      <c r="AB30" s="289"/>
    </row>
    <row r="31" spans="1:28" s="53" customFormat="1" ht="10.5" customHeight="1" thickBot="1">
      <c r="A31" s="84"/>
      <c r="B31" s="77"/>
      <c r="C31" s="77"/>
      <c r="D31" s="138"/>
      <c r="E31" s="84"/>
      <c r="F31" s="132"/>
      <c r="G31" s="77"/>
      <c r="H31" s="76"/>
      <c r="I31" s="76"/>
      <c r="J31" s="133"/>
      <c r="K31" s="76"/>
      <c r="L31" s="76"/>
      <c r="M31" s="273"/>
      <c r="N31" s="275"/>
      <c r="O31" s="139">
        <v>10</v>
      </c>
      <c r="P31" s="76"/>
      <c r="Q31" s="76"/>
      <c r="R31" s="133"/>
      <c r="S31" s="76"/>
      <c r="T31" s="77"/>
      <c r="U31" s="77"/>
      <c r="V31" s="77"/>
      <c r="W31" s="77"/>
      <c r="X31" s="76"/>
      <c r="Y31" s="76"/>
      <c r="Z31" s="76"/>
      <c r="AA31" s="76"/>
      <c r="AB31" s="76"/>
    </row>
    <row r="32" spans="1:28" s="53" customFormat="1" ht="10.5" customHeight="1">
      <c r="A32" s="282">
        <v>13</v>
      </c>
      <c r="B32" s="136">
        <v>0</v>
      </c>
      <c r="C32" s="137"/>
      <c r="D32" s="138"/>
      <c r="E32" s="272">
        <v>9</v>
      </c>
      <c r="F32" s="274" t="s">
        <v>135</v>
      </c>
      <c r="G32" s="139">
        <v>0</v>
      </c>
      <c r="H32" s="77"/>
      <c r="I32" s="85"/>
      <c r="J32" s="132"/>
      <c r="K32" s="84"/>
      <c r="L32" s="76"/>
      <c r="M32" s="144"/>
      <c r="N32" s="132"/>
      <c r="O32" s="77"/>
      <c r="P32" s="77"/>
      <c r="Q32" s="77"/>
      <c r="R32" s="132"/>
      <c r="S32" s="77"/>
      <c r="T32" s="77"/>
      <c r="U32" s="276" t="s">
        <v>36</v>
      </c>
      <c r="V32" s="277"/>
      <c r="W32" s="277"/>
      <c r="X32" s="277"/>
      <c r="Y32" s="277"/>
      <c r="Z32" s="278"/>
      <c r="AA32" s="76"/>
      <c r="AB32" s="76"/>
    </row>
    <row r="33" spans="1:28" s="53" customFormat="1" ht="10.5" customHeight="1" thickBot="1">
      <c r="A33" s="283"/>
      <c r="B33" s="140">
        <v>0</v>
      </c>
      <c r="C33" s="141">
        <v>10</v>
      </c>
      <c r="D33" s="138"/>
      <c r="E33" s="273"/>
      <c r="F33" s="275"/>
      <c r="G33" s="139">
        <v>0</v>
      </c>
      <c r="H33" s="77"/>
      <c r="I33" s="272">
        <f>IF(G32="","",IF(G32&lt;2,E35,E32))</f>
        <v>10</v>
      </c>
      <c r="J33" s="274" t="str">
        <f>IF(G32="","",IF(G32&lt;2,F35,F32))</f>
        <v>Max Hristjuk (Tartu K Englas)</v>
      </c>
      <c r="K33" s="139">
        <v>0</v>
      </c>
      <c r="L33" s="76"/>
      <c r="M33" s="76"/>
      <c r="N33" s="133"/>
      <c r="O33" s="76"/>
      <c r="P33" s="76"/>
      <c r="Q33" s="76"/>
      <c r="R33" s="133"/>
      <c r="S33" s="76"/>
      <c r="T33" s="77"/>
      <c r="U33" s="279"/>
      <c r="V33" s="280"/>
      <c r="W33" s="280"/>
      <c r="X33" s="280"/>
      <c r="Y33" s="280"/>
      <c r="Z33" s="281"/>
      <c r="AA33" s="76"/>
      <c r="AB33" s="76"/>
    </row>
    <row r="34" spans="1:28" s="53" customFormat="1" ht="10.5" customHeight="1" thickBot="1">
      <c r="A34" s="84"/>
      <c r="B34" s="77"/>
      <c r="C34" s="77"/>
      <c r="D34" s="138"/>
      <c r="E34" s="84"/>
      <c r="F34" s="132"/>
      <c r="G34" s="77"/>
      <c r="H34" s="77"/>
      <c r="I34" s="273"/>
      <c r="J34" s="275"/>
      <c r="K34" s="139">
        <v>0</v>
      </c>
      <c r="L34" s="76"/>
      <c r="M34" s="76"/>
      <c r="N34" s="133"/>
      <c r="O34" s="76"/>
      <c r="P34" s="76"/>
      <c r="Q34" s="76"/>
      <c r="R34" s="133"/>
      <c r="S34" s="76"/>
      <c r="T34" s="77"/>
      <c r="U34" s="99"/>
      <c r="V34" s="99"/>
      <c r="W34" s="99"/>
      <c r="X34" s="99"/>
      <c r="Y34" s="99"/>
      <c r="Z34" s="99"/>
      <c r="AA34" s="76"/>
      <c r="AB34" s="76"/>
    </row>
    <row r="35" spans="1:28" s="53" customFormat="1" ht="10.5" customHeight="1">
      <c r="A35" s="282">
        <v>5</v>
      </c>
      <c r="B35" s="136"/>
      <c r="C35" s="137"/>
      <c r="D35" s="138"/>
      <c r="E35" s="272">
        <v>10</v>
      </c>
      <c r="F35" s="274" t="s">
        <v>136</v>
      </c>
      <c r="G35" s="139">
        <v>4</v>
      </c>
      <c r="H35" s="77"/>
      <c r="I35" s="85"/>
      <c r="J35" s="132"/>
      <c r="K35" s="84"/>
      <c r="L35" s="76"/>
      <c r="M35" s="144"/>
      <c r="N35" s="132"/>
      <c r="O35" s="77"/>
      <c r="P35" s="77"/>
      <c r="Q35" s="77"/>
      <c r="R35" s="132"/>
      <c r="S35" s="77"/>
      <c r="T35" s="77"/>
      <c r="U35" s="272">
        <v>5</v>
      </c>
      <c r="V35" s="274" t="s">
        <v>131</v>
      </c>
      <c r="W35" s="145">
        <v>4</v>
      </c>
      <c r="X35" s="92"/>
      <c r="Y35" s="92"/>
      <c r="Z35" s="92"/>
      <c r="AA35" s="76"/>
      <c r="AB35" s="76"/>
    </row>
    <row r="36" spans="1:28" s="53" customFormat="1" ht="10.5" customHeight="1" thickBot="1">
      <c r="A36" s="283"/>
      <c r="B36" s="140"/>
      <c r="C36" s="141"/>
      <c r="D36" s="138"/>
      <c r="E36" s="273"/>
      <c r="F36" s="275"/>
      <c r="G36" s="139">
        <v>10</v>
      </c>
      <c r="H36" s="76"/>
      <c r="I36" s="76"/>
      <c r="J36" s="133"/>
      <c r="K36" s="76"/>
      <c r="L36" s="76"/>
      <c r="M36" s="76"/>
      <c r="N36" s="133"/>
      <c r="O36" s="76"/>
      <c r="P36" s="77"/>
      <c r="Q36" s="272">
        <f>IF(O30="","",IF(O30&lt;2,M42,M30))</f>
        <v>8</v>
      </c>
      <c r="R36" s="274" t="str">
        <f>IF(O30="","",IF(O30&lt;2,N42,N30))</f>
        <v>Andris Apsitis (Läti)</v>
      </c>
      <c r="S36" s="139">
        <v>5</v>
      </c>
      <c r="T36" s="77"/>
      <c r="U36" s="273"/>
      <c r="V36" s="275"/>
      <c r="W36" s="145">
        <v>10</v>
      </c>
      <c r="X36" s="92"/>
      <c r="Y36" s="272">
        <f>IF(W35="","",IF(W35&lt;2,U38,U35))</f>
        <v>5</v>
      </c>
      <c r="Z36" s="274" t="str">
        <f>IF(W35="","",IF(W35&lt;2,V38,V35))</f>
        <v>Egert Ast (Põltsamaa SK)</v>
      </c>
      <c r="AA36" s="145">
        <v>0</v>
      </c>
      <c r="AB36" s="76"/>
    </row>
    <row r="37" spans="1:28" s="53" customFormat="1" ht="10.5" customHeight="1" thickBot="1">
      <c r="A37" s="84"/>
      <c r="B37" s="77"/>
      <c r="C37" s="77"/>
      <c r="D37" s="138"/>
      <c r="E37" s="84"/>
      <c r="F37" s="132"/>
      <c r="G37" s="77"/>
      <c r="H37" s="76"/>
      <c r="I37" s="76"/>
      <c r="J37" s="133"/>
      <c r="K37" s="76"/>
      <c r="L37" s="76"/>
      <c r="M37" s="76"/>
      <c r="N37" s="133"/>
      <c r="O37" s="76"/>
      <c r="P37" s="77"/>
      <c r="Q37" s="273"/>
      <c r="R37" s="275"/>
      <c r="S37" s="139">
        <v>2</v>
      </c>
      <c r="T37" s="77"/>
      <c r="U37" s="92"/>
      <c r="V37" s="135"/>
      <c r="W37" s="78"/>
      <c r="X37" s="92"/>
      <c r="Y37" s="273"/>
      <c r="Z37" s="275"/>
      <c r="AA37" s="145">
        <v>0</v>
      </c>
      <c r="AB37" s="76"/>
    </row>
    <row r="38" spans="1:28" s="53" customFormat="1" ht="10.5" customHeight="1">
      <c r="A38" s="282">
        <v>8</v>
      </c>
      <c r="B38" s="136">
        <v>5</v>
      </c>
      <c r="C38" s="137"/>
      <c r="D38" s="138"/>
      <c r="E38" s="272">
        <v>11</v>
      </c>
      <c r="F38" s="274" t="s">
        <v>137</v>
      </c>
      <c r="G38" s="139">
        <v>5</v>
      </c>
      <c r="H38" s="77"/>
      <c r="I38" s="85"/>
      <c r="J38" s="132"/>
      <c r="K38" s="84"/>
      <c r="L38" s="76"/>
      <c r="M38" s="144"/>
      <c r="N38" s="132"/>
      <c r="O38" s="77"/>
      <c r="P38" s="77"/>
      <c r="Q38" s="77"/>
      <c r="R38" s="77"/>
      <c r="S38" s="77"/>
      <c r="T38" s="77"/>
      <c r="U38" s="272">
        <v>4</v>
      </c>
      <c r="V38" s="274" t="s">
        <v>130</v>
      </c>
      <c r="W38" s="145">
        <v>0</v>
      </c>
      <c r="X38" s="92"/>
      <c r="Y38" s="8"/>
      <c r="Z38" s="161"/>
      <c r="AA38" s="78"/>
      <c r="AB38" s="76"/>
    </row>
    <row r="39" spans="1:28" s="53" customFormat="1" ht="10.5" customHeight="1" thickBot="1">
      <c r="A39" s="283"/>
      <c r="B39" s="140">
        <v>4</v>
      </c>
      <c r="C39" s="141">
        <v>4</v>
      </c>
      <c r="D39" s="138"/>
      <c r="E39" s="273"/>
      <c r="F39" s="275"/>
      <c r="G39" s="139">
        <v>4</v>
      </c>
      <c r="H39" s="77"/>
      <c r="I39" s="272">
        <f>IF(G38="","",IF(G38&lt;2,E41,E38))</f>
        <v>11</v>
      </c>
      <c r="J39" s="274" t="str">
        <f>IF(G38="","",IF(G38&lt;2,F41,F38))</f>
        <v>Aimar Alksnis (Tulevik)</v>
      </c>
      <c r="K39" s="139">
        <v>0</v>
      </c>
      <c r="L39" s="76"/>
      <c r="M39" s="76"/>
      <c r="N39" s="133"/>
      <c r="O39" s="76"/>
      <c r="P39" s="77"/>
      <c r="Q39" s="77"/>
      <c r="R39" s="77"/>
      <c r="S39" s="77"/>
      <c r="T39" s="77"/>
      <c r="U39" s="273"/>
      <c r="V39" s="275"/>
      <c r="W39" s="145">
        <v>0</v>
      </c>
      <c r="X39" s="78"/>
      <c r="Y39" s="272">
        <v>2</v>
      </c>
      <c r="Z39" s="274" t="s">
        <v>128</v>
      </c>
      <c r="AA39" s="145">
        <v>5</v>
      </c>
      <c r="AB39" s="76"/>
    </row>
    <row r="40" spans="1:28" s="53" customFormat="1" ht="10.5" customHeight="1" thickBot="1">
      <c r="A40" s="84"/>
      <c r="B40" s="77"/>
      <c r="C40" s="77"/>
      <c r="D40" s="138"/>
      <c r="E40" s="84"/>
      <c r="F40" s="132"/>
      <c r="G40" s="77"/>
      <c r="H40" s="77"/>
      <c r="I40" s="273"/>
      <c r="J40" s="275"/>
      <c r="K40" s="139">
        <v>0</v>
      </c>
      <c r="L40" s="76"/>
      <c r="M40" s="76"/>
      <c r="N40" s="133"/>
      <c r="O40" s="76"/>
      <c r="P40" s="77"/>
      <c r="Q40" s="77"/>
      <c r="R40" s="77"/>
      <c r="S40" s="77"/>
      <c r="T40" s="77"/>
      <c r="U40" s="12"/>
      <c r="V40" s="13"/>
      <c r="W40" s="92"/>
      <c r="X40" s="8"/>
      <c r="Y40" s="273"/>
      <c r="Z40" s="275"/>
      <c r="AA40" s="145">
        <v>6</v>
      </c>
      <c r="AB40" s="76"/>
    </row>
    <row r="41" spans="1:28" s="53" customFormat="1" ht="10.5" customHeight="1" thickBot="1">
      <c r="A41" s="282">
        <v>10</v>
      </c>
      <c r="B41" s="136">
        <v>0</v>
      </c>
      <c r="C41" s="137"/>
      <c r="D41" s="138"/>
      <c r="E41" s="272">
        <v>12</v>
      </c>
      <c r="F41" s="274" t="s">
        <v>138</v>
      </c>
      <c r="G41" s="139">
        <v>0</v>
      </c>
      <c r="H41" s="77"/>
      <c r="I41" s="85"/>
      <c r="J41" s="132"/>
      <c r="K41" s="84"/>
      <c r="L41" s="76"/>
      <c r="M41" s="144"/>
      <c r="N41" s="132"/>
      <c r="O41" s="77"/>
      <c r="P41" s="77"/>
      <c r="Q41" s="77"/>
      <c r="R41" s="77"/>
      <c r="S41" s="77"/>
      <c r="T41" s="77"/>
      <c r="U41" s="92"/>
      <c r="V41" s="92"/>
      <c r="W41" s="92"/>
      <c r="X41" s="8"/>
      <c r="Y41" s="8"/>
      <c r="Z41" s="163"/>
      <c r="AA41" s="76"/>
      <c r="AB41" s="76"/>
    </row>
    <row r="42" spans="1:28" s="53" customFormat="1" ht="10.5" customHeight="1" thickBot="1">
      <c r="A42" s="283"/>
      <c r="B42" s="140">
        <v>0</v>
      </c>
      <c r="C42" s="141">
        <v>4</v>
      </c>
      <c r="D42" s="138"/>
      <c r="E42" s="273"/>
      <c r="F42" s="275"/>
      <c r="G42" s="139">
        <v>0</v>
      </c>
      <c r="H42" s="76"/>
      <c r="I42" s="76"/>
      <c r="J42" s="133"/>
      <c r="K42" s="76"/>
      <c r="L42" s="76"/>
      <c r="M42" s="272">
        <f>IF(K39="","",IF(K39&lt;2,I45,I39))</f>
        <v>13</v>
      </c>
      <c r="N42" s="274" t="str">
        <f>IF(K39="","",IF(K39&lt;2,J45,J39))</f>
        <v>Edvins Kranga (Läti)</v>
      </c>
      <c r="O42" s="139">
        <v>0</v>
      </c>
      <c r="P42" s="77"/>
      <c r="Q42" s="77"/>
      <c r="R42" s="77"/>
      <c r="S42" s="77"/>
      <c r="T42" s="77"/>
      <c r="U42" s="268" t="s">
        <v>40</v>
      </c>
      <c r="V42" s="269"/>
      <c r="W42" s="92"/>
      <c r="X42" s="8"/>
      <c r="Y42" s="272">
        <f>IF(AA36="","",IF(AA36&lt;2,Y39,Y36))</f>
        <v>2</v>
      </c>
      <c r="Z42" s="274" t="str">
        <f>IF(AA36="","",IF(AA36&lt;2,Z39,Z36))</f>
        <v>Vitalijs Malinovskis (Läti)</v>
      </c>
      <c r="AA42" s="76"/>
      <c r="AB42" s="76"/>
    </row>
    <row r="43" spans="1:28" s="53" customFormat="1" ht="10.5" customHeight="1" thickBot="1">
      <c r="A43" s="84"/>
      <c r="B43" s="77"/>
      <c r="C43" s="77"/>
      <c r="D43" s="138"/>
      <c r="E43" s="84"/>
      <c r="F43" s="132"/>
      <c r="G43" s="77"/>
      <c r="H43" s="76"/>
      <c r="I43" s="76"/>
      <c r="J43" s="133"/>
      <c r="K43" s="76"/>
      <c r="L43" s="76"/>
      <c r="M43" s="273"/>
      <c r="N43" s="275"/>
      <c r="O43" s="139">
        <v>0</v>
      </c>
      <c r="P43" s="77"/>
      <c r="Q43" s="77"/>
      <c r="R43" s="77"/>
      <c r="S43" s="77"/>
      <c r="T43" s="77"/>
      <c r="U43" s="270"/>
      <c r="V43" s="271"/>
      <c r="W43" s="8"/>
      <c r="X43" s="8"/>
      <c r="Y43" s="273"/>
      <c r="Z43" s="275"/>
      <c r="AA43" s="76"/>
      <c r="AB43" s="76"/>
    </row>
    <row r="44" spans="1:28" s="53" customFormat="1" ht="10.5" customHeight="1">
      <c r="A44" s="282">
        <v>3</v>
      </c>
      <c r="B44" s="136"/>
      <c r="C44" s="137"/>
      <c r="D44" s="138"/>
      <c r="E44" s="272">
        <v>13</v>
      </c>
      <c r="F44" s="274" t="s">
        <v>139</v>
      </c>
      <c r="G44" s="139">
        <v>5</v>
      </c>
      <c r="H44" s="76"/>
      <c r="I44" s="76"/>
      <c r="J44" s="133"/>
      <c r="K44" s="76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84"/>
      <c r="W44" s="84"/>
      <c r="X44" s="77"/>
      <c r="Y44" s="77"/>
      <c r="Z44" s="77"/>
      <c r="AA44" s="77"/>
      <c r="AB44" s="77"/>
    </row>
    <row r="45" spans="1:30" s="53" customFormat="1" ht="12" customHeight="1" thickBot="1">
      <c r="A45" s="283"/>
      <c r="B45" s="140"/>
      <c r="C45" s="141"/>
      <c r="D45" s="138"/>
      <c r="E45" s="273"/>
      <c r="F45" s="275"/>
      <c r="G45" s="139">
        <v>8</v>
      </c>
      <c r="H45" s="77"/>
      <c r="I45" s="272">
        <f>IF(G44="","",IF(G44&lt;2,E47,E44))</f>
        <v>13</v>
      </c>
      <c r="J45" s="274" t="str">
        <f>IF(G44="","",IF(G44&lt;2,F47,F44))</f>
        <v>Edvins Kranga (Läti)</v>
      </c>
      <c r="K45" s="139">
        <v>5</v>
      </c>
      <c r="L45" s="170"/>
      <c r="M45" s="85"/>
      <c r="N45" s="171"/>
      <c r="O45" s="90"/>
      <c r="P45" s="90"/>
      <c r="Q45" s="90"/>
      <c r="R45" s="90"/>
      <c r="S45" s="90"/>
      <c r="T45" s="90"/>
      <c r="U45" s="90"/>
      <c r="V45" s="90"/>
      <c r="W45" s="90"/>
      <c r="X45" s="85"/>
      <c r="Y45" s="84"/>
      <c r="Z45" s="84"/>
      <c r="AA45" s="84"/>
      <c r="AB45" s="84"/>
      <c r="AC45" s="81"/>
      <c r="AD45" s="60"/>
    </row>
    <row r="46" spans="1:30" s="53" customFormat="1" ht="11.25" customHeight="1" thickBot="1">
      <c r="A46" s="76"/>
      <c r="B46" s="77"/>
      <c r="C46" s="77"/>
      <c r="D46" s="76"/>
      <c r="E46" s="76"/>
      <c r="F46" s="133"/>
      <c r="G46" s="76"/>
      <c r="H46" s="77"/>
      <c r="I46" s="273"/>
      <c r="J46" s="275"/>
      <c r="K46" s="139">
        <v>4</v>
      </c>
      <c r="L46" s="170"/>
      <c r="M46" s="77"/>
      <c r="N46" s="77"/>
      <c r="O46" s="77"/>
      <c r="P46" s="77"/>
      <c r="Q46" s="77"/>
      <c r="R46" s="77"/>
      <c r="S46" s="76"/>
      <c r="T46" s="76"/>
      <c r="U46" s="76"/>
      <c r="V46" s="76"/>
      <c r="W46" s="76"/>
      <c r="X46" s="76"/>
      <c r="Y46" s="76"/>
      <c r="Z46" s="76"/>
      <c r="AA46" s="92"/>
      <c r="AB46" s="84"/>
      <c r="AC46" s="81"/>
      <c r="AD46" s="60"/>
    </row>
    <row r="47" spans="1:30" s="53" customFormat="1" ht="11.25" customHeight="1">
      <c r="A47" s="282">
        <v>11</v>
      </c>
      <c r="B47" s="136">
        <v>0</v>
      </c>
      <c r="C47" s="137"/>
      <c r="D47" s="138"/>
      <c r="E47" s="272">
        <v>14</v>
      </c>
      <c r="F47" s="274" t="s">
        <v>140</v>
      </c>
      <c r="G47" s="139">
        <v>0</v>
      </c>
      <c r="H47" s="76"/>
      <c r="I47" s="76"/>
      <c r="J47" s="76"/>
      <c r="K47" s="76"/>
      <c r="L47" s="170"/>
      <c r="M47" s="77"/>
      <c r="N47" s="77"/>
      <c r="O47" s="77"/>
      <c r="P47" s="77"/>
      <c r="Q47" s="77"/>
      <c r="R47" s="77"/>
      <c r="S47" s="99"/>
      <c r="T47" s="92"/>
      <c r="U47" s="276" t="s">
        <v>37</v>
      </c>
      <c r="V47" s="277"/>
      <c r="W47" s="277"/>
      <c r="X47" s="277"/>
      <c r="Y47" s="277"/>
      <c r="Z47" s="278"/>
      <c r="AA47" s="92"/>
      <c r="AB47" s="84"/>
      <c r="AC47" s="81"/>
      <c r="AD47" s="60"/>
    </row>
    <row r="48" spans="1:30" s="53" customFormat="1" ht="10.5" customHeight="1" thickBot="1">
      <c r="A48" s="283"/>
      <c r="B48" s="140">
        <v>0</v>
      </c>
      <c r="C48" s="141">
        <v>8</v>
      </c>
      <c r="D48" s="138"/>
      <c r="E48" s="273"/>
      <c r="F48" s="275"/>
      <c r="G48" s="139">
        <v>0</v>
      </c>
      <c r="H48" s="76"/>
      <c r="I48" s="76"/>
      <c r="J48" s="76"/>
      <c r="K48" s="76"/>
      <c r="L48" s="170"/>
      <c r="M48" s="77"/>
      <c r="N48" s="77"/>
      <c r="O48" s="77"/>
      <c r="P48" s="77"/>
      <c r="Q48" s="77"/>
      <c r="R48" s="77"/>
      <c r="S48" s="99"/>
      <c r="T48" s="92"/>
      <c r="U48" s="279"/>
      <c r="V48" s="280"/>
      <c r="W48" s="280"/>
      <c r="X48" s="280"/>
      <c r="Y48" s="280"/>
      <c r="Z48" s="281"/>
      <c r="AA48" s="99"/>
      <c r="AB48" s="84"/>
      <c r="AC48" s="81"/>
      <c r="AD48" s="60"/>
    </row>
    <row r="49" spans="1:30" ht="10.5" customHeight="1">
      <c r="A49" s="4"/>
      <c r="B49" s="8"/>
      <c r="C49" s="8"/>
      <c r="D49" s="4"/>
      <c r="E49" s="4"/>
      <c r="G49" s="4"/>
      <c r="H49" s="4"/>
      <c r="I49" s="4"/>
      <c r="J49" s="4"/>
      <c r="K49" s="4"/>
      <c r="L49" s="170"/>
      <c r="M49" s="8"/>
      <c r="N49" s="8"/>
      <c r="O49" s="8"/>
      <c r="P49" s="8"/>
      <c r="Q49" s="8"/>
      <c r="R49" s="8"/>
      <c r="S49" s="99"/>
      <c r="T49" s="92"/>
      <c r="U49" s="99"/>
      <c r="V49" s="99"/>
      <c r="W49" s="99"/>
      <c r="X49" s="99"/>
      <c r="Y49" s="99"/>
      <c r="Z49" s="99"/>
      <c r="AA49" s="99"/>
      <c r="AB49" s="84"/>
      <c r="AC49" s="81"/>
      <c r="AD49" s="3"/>
    </row>
    <row r="50" spans="1:30" ht="15" customHeight="1">
      <c r="A50" s="4"/>
      <c r="B50" s="8"/>
      <c r="C50" s="8"/>
      <c r="D50" s="4"/>
      <c r="E50" s="8"/>
      <c r="F50" s="91"/>
      <c r="G50" s="8"/>
      <c r="H50" s="8"/>
      <c r="I50" s="8"/>
      <c r="J50" s="8"/>
      <c r="K50" s="4"/>
      <c r="L50" s="172"/>
      <c r="M50" s="8"/>
      <c r="N50" s="8"/>
      <c r="O50" s="8"/>
      <c r="P50" s="8"/>
      <c r="Q50" s="8"/>
      <c r="R50" s="8"/>
      <c r="S50" s="92"/>
      <c r="T50" s="92"/>
      <c r="U50" s="272">
        <v>7</v>
      </c>
      <c r="V50" s="274" t="s">
        <v>133</v>
      </c>
      <c r="W50" s="145">
        <v>0</v>
      </c>
      <c r="X50" s="92"/>
      <c r="Y50" s="92"/>
      <c r="Z50" s="92"/>
      <c r="AA50" s="92"/>
      <c r="AB50" s="8"/>
      <c r="AC50" s="3"/>
      <c r="AD50" s="3"/>
    </row>
    <row r="51" spans="1:30" ht="10.5" customHeight="1">
      <c r="A51" s="4"/>
      <c r="B51" s="8"/>
      <c r="C51" s="8"/>
      <c r="D51" s="4"/>
      <c r="E51" s="266"/>
      <c r="F51" s="267"/>
      <c r="G51" s="78"/>
      <c r="H51" s="92"/>
      <c r="I51" s="92"/>
      <c r="J51" s="92"/>
      <c r="K51" s="4"/>
      <c r="L51" s="172"/>
      <c r="M51" s="8"/>
      <c r="N51" s="8"/>
      <c r="O51" s="8"/>
      <c r="P51" s="8"/>
      <c r="Q51" s="8"/>
      <c r="R51" s="8"/>
      <c r="S51" s="4"/>
      <c r="T51" s="92"/>
      <c r="U51" s="273"/>
      <c r="V51" s="275"/>
      <c r="W51" s="145">
        <v>0</v>
      </c>
      <c r="X51" s="92"/>
      <c r="Y51" s="272">
        <f>IF(W50="","",IF(W50&lt;2,U53,U50))</f>
        <v>10</v>
      </c>
      <c r="Z51" s="274" t="str">
        <f>IF(W50="","",IF(W50&lt;2,V53,V50))</f>
        <v>Max Hristjuk (Tartu K Englas)</v>
      </c>
      <c r="AA51" s="145">
        <v>1</v>
      </c>
      <c r="AB51" s="8"/>
      <c r="AC51" s="3"/>
      <c r="AD51" s="3"/>
    </row>
    <row r="52" spans="1:30" ht="10.5" customHeight="1">
      <c r="A52" s="4"/>
      <c r="B52" s="8"/>
      <c r="C52" s="8"/>
      <c r="D52" s="4"/>
      <c r="E52" s="266"/>
      <c r="F52" s="267"/>
      <c r="G52" s="78"/>
      <c r="H52" s="92"/>
      <c r="I52" s="266"/>
      <c r="J52" s="267"/>
      <c r="K52" s="4"/>
      <c r="L52" s="172"/>
      <c r="M52" s="8"/>
      <c r="N52" s="8"/>
      <c r="O52" s="8"/>
      <c r="P52" s="8"/>
      <c r="Q52" s="8"/>
      <c r="R52" s="8"/>
      <c r="S52" s="4"/>
      <c r="T52" s="92"/>
      <c r="U52" s="92"/>
      <c r="V52" s="135"/>
      <c r="W52" s="78"/>
      <c r="X52" s="92"/>
      <c r="Y52" s="273"/>
      <c r="Z52" s="275"/>
      <c r="AA52" s="145">
        <v>4</v>
      </c>
      <c r="AB52" s="8"/>
      <c r="AC52" s="3"/>
      <c r="AD52" s="3"/>
    </row>
    <row r="53" spans="1:30" ht="10.5" customHeight="1">
      <c r="A53" s="4"/>
      <c r="B53" s="8"/>
      <c r="C53" s="8"/>
      <c r="D53" s="4"/>
      <c r="E53" s="92"/>
      <c r="F53" s="135"/>
      <c r="G53" s="78"/>
      <c r="H53" s="92"/>
      <c r="I53" s="266"/>
      <c r="J53" s="267"/>
      <c r="K53" s="4"/>
      <c r="L53" s="172"/>
      <c r="M53" s="8"/>
      <c r="N53" s="8"/>
      <c r="O53" s="8"/>
      <c r="P53" s="8"/>
      <c r="Q53" s="8"/>
      <c r="R53" s="8"/>
      <c r="S53" s="4"/>
      <c r="T53" s="92"/>
      <c r="U53" s="272">
        <v>10</v>
      </c>
      <c r="V53" s="274" t="s">
        <v>136</v>
      </c>
      <c r="W53" s="145">
        <v>5</v>
      </c>
      <c r="X53" s="78"/>
      <c r="Y53" s="8"/>
      <c r="Z53" s="161"/>
      <c r="AA53" s="78"/>
      <c r="AB53" s="157"/>
      <c r="AC53" s="64"/>
      <c r="AD53" s="3"/>
    </row>
    <row r="54" spans="1:30" ht="10.5" customHeight="1">
      <c r="A54" s="4"/>
      <c r="B54" s="8"/>
      <c r="C54" s="8"/>
      <c r="D54" s="4"/>
      <c r="E54" s="266"/>
      <c r="F54" s="267"/>
      <c r="G54" s="78"/>
      <c r="H54" s="92"/>
      <c r="I54" s="8"/>
      <c r="J54" s="161"/>
      <c r="K54" s="4"/>
      <c r="L54" s="172"/>
      <c r="M54" s="8"/>
      <c r="N54" s="8"/>
      <c r="O54" s="8"/>
      <c r="P54" s="8"/>
      <c r="Q54" s="8"/>
      <c r="R54" s="8"/>
      <c r="S54" s="4"/>
      <c r="T54" s="92"/>
      <c r="U54" s="273"/>
      <c r="V54" s="275"/>
      <c r="W54" s="145">
        <v>4</v>
      </c>
      <c r="X54" s="78"/>
      <c r="Y54" s="272">
        <v>13</v>
      </c>
      <c r="Z54" s="274" t="s">
        <v>139</v>
      </c>
      <c r="AA54" s="145">
        <v>3</v>
      </c>
      <c r="AB54" s="157"/>
      <c r="AC54" s="64"/>
      <c r="AD54" s="3"/>
    </row>
    <row r="55" spans="1:30" ht="10.5" customHeight="1">
      <c r="A55" s="4"/>
      <c r="B55" s="8"/>
      <c r="C55" s="8"/>
      <c r="D55" s="4"/>
      <c r="E55" s="266"/>
      <c r="F55" s="267"/>
      <c r="G55" s="78"/>
      <c r="H55" s="78"/>
      <c r="I55" s="3"/>
      <c r="J55" s="3"/>
      <c r="K55" s="4"/>
      <c r="L55" s="172"/>
      <c r="M55" s="8"/>
      <c r="N55" s="8"/>
      <c r="O55" s="8"/>
      <c r="P55" s="8"/>
      <c r="Q55" s="8"/>
      <c r="R55" s="8"/>
      <c r="S55" s="4"/>
      <c r="T55" s="8"/>
      <c r="U55" s="7"/>
      <c r="V55" s="146"/>
      <c r="W55" s="146"/>
      <c r="X55" s="7"/>
      <c r="Y55" s="273"/>
      <c r="Z55" s="275"/>
      <c r="AA55" s="145">
        <v>6</v>
      </c>
      <c r="AB55" s="12"/>
      <c r="AC55" s="3"/>
      <c r="AD55" s="3"/>
    </row>
    <row r="56" spans="1:30" ht="10.5" customHeight="1" thickBot="1">
      <c r="A56" s="4"/>
      <c r="B56" s="4"/>
      <c r="C56" s="4"/>
      <c r="D56" s="4"/>
      <c r="E56" s="12"/>
      <c r="F56" s="13"/>
      <c r="G56" s="92"/>
      <c r="H56" s="8"/>
      <c r="K56" s="4"/>
      <c r="L56" s="172"/>
      <c r="M56" s="8"/>
      <c r="N56" s="8"/>
      <c r="O56" s="8"/>
      <c r="P56" s="8"/>
      <c r="Q56" s="8"/>
      <c r="R56" s="8"/>
      <c r="S56" s="8"/>
      <c r="T56" s="8"/>
      <c r="U56" s="92"/>
      <c r="V56" s="92"/>
      <c r="W56" s="146"/>
      <c r="X56" s="8"/>
      <c r="Y56" s="8"/>
      <c r="Z56" s="161"/>
      <c r="AA56" s="8"/>
      <c r="AB56" s="12"/>
      <c r="AC56" s="3"/>
      <c r="AD56" s="3"/>
    </row>
    <row r="57" spans="1:30" ht="10.5" customHeight="1">
      <c r="A57" s="4"/>
      <c r="B57" s="4"/>
      <c r="C57" s="4"/>
      <c r="D57" s="4"/>
      <c r="E57" s="4"/>
      <c r="G57" s="4"/>
      <c r="H57" s="4"/>
      <c r="I57" s="4"/>
      <c r="J57" s="4"/>
      <c r="K57" s="4"/>
      <c r="L57" s="173" t="s">
        <v>25</v>
      </c>
      <c r="M57" s="174"/>
      <c r="N57" s="174"/>
      <c r="O57" s="119" t="str">
        <f>Tiitelleht!A14</f>
        <v>Vello Aava</v>
      </c>
      <c r="P57" s="4"/>
      <c r="Q57" s="4"/>
      <c r="R57" s="4"/>
      <c r="S57" s="8"/>
      <c r="T57" s="8"/>
      <c r="U57" s="268" t="s">
        <v>40</v>
      </c>
      <c r="V57" s="269"/>
      <c r="W57" s="146"/>
      <c r="X57" s="8"/>
      <c r="Y57" s="272">
        <f>IF(AA51="","",IF(AA51&lt;2,Y54,Y51))</f>
        <v>13</v>
      </c>
      <c r="Z57" s="274" t="str">
        <f>IF(AA51="","",IF(AA51&lt;2,Z54,Z51))</f>
        <v>Edvins Kranga (Läti)</v>
      </c>
      <c r="AA57" s="8"/>
      <c r="AB57" s="12"/>
      <c r="AC57" s="3"/>
      <c r="AD57" s="3"/>
    </row>
    <row r="58" spans="1:30" ht="10.5" customHeight="1" thickBot="1">
      <c r="A58" s="4"/>
      <c r="B58" s="4"/>
      <c r="C58" s="4"/>
      <c r="D58" s="4"/>
      <c r="E58" s="4"/>
      <c r="G58" s="4"/>
      <c r="H58" s="4"/>
      <c r="I58" s="4"/>
      <c r="J58" s="4"/>
      <c r="K58" s="4"/>
      <c r="L58" s="14"/>
      <c r="M58" s="175"/>
      <c r="N58" s="175"/>
      <c r="O58" s="175"/>
      <c r="P58" s="8"/>
      <c r="Q58" s="8"/>
      <c r="R58" s="8"/>
      <c r="S58" s="8"/>
      <c r="T58" s="8"/>
      <c r="U58" s="270"/>
      <c r="V58" s="271"/>
      <c r="W58" s="146"/>
      <c r="X58" s="8"/>
      <c r="Y58" s="273"/>
      <c r="Z58" s="275"/>
      <c r="AA58" s="8"/>
      <c r="AB58" s="8"/>
      <c r="AC58" s="3"/>
      <c r="AD58" s="3"/>
    </row>
    <row r="59" spans="1:30" ht="10.5" customHeight="1">
      <c r="A59" s="4"/>
      <c r="B59" s="4"/>
      <c r="C59" s="4"/>
      <c r="D59" s="167"/>
      <c r="E59" s="4"/>
      <c r="G59" s="4"/>
      <c r="H59" s="4"/>
      <c r="I59" s="4"/>
      <c r="J59" s="4"/>
      <c r="K59" s="4"/>
      <c r="L59" s="173" t="s">
        <v>26</v>
      </c>
      <c r="M59" s="175"/>
      <c r="N59" s="175"/>
      <c r="O59" s="119" t="str">
        <f>Tiitelleht!A18</f>
        <v>Veiko Proovel</v>
      </c>
      <c r="P59" s="4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3"/>
      <c r="AD59" s="3"/>
    </row>
    <row r="60" spans="5:28" ht="10.5" customHeight="1">
      <c r="E60" s="1"/>
      <c r="F60" s="1"/>
      <c r="X60" s="3"/>
      <c r="Y60" s="3"/>
      <c r="Z60" s="3"/>
      <c r="AA60" s="3"/>
      <c r="AB60" s="3"/>
    </row>
    <row r="61" spans="5:6" ht="11.25" customHeight="1">
      <c r="E61" s="1"/>
      <c r="F61" s="1"/>
    </row>
  </sheetData>
  <sheetProtection/>
  <mergeCells count="115">
    <mergeCell ref="Q5:S6"/>
    <mergeCell ref="A5:C6"/>
    <mergeCell ref="E5:G6"/>
    <mergeCell ref="I5:K6"/>
    <mergeCell ref="M5:O6"/>
    <mergeCell ref="E1:Z1"/>
    <mergeCell ref="E2:Z2"/>
    <mergeCell ref="E3:Z3"/>
    <mergeCell ref="V4:V5"/>
    <mergeCell ref="W4:X5"/>
    <mergeCell ref="Y4:Z5"/>
    <mergeCell ref="F11:F12"/>
    <mergeCell ref="I11:I12"/>
    <mergeCell ref="V7:Y7"/>
    <mergeCell ref="A8:A9"/>
    <mergeCell ref="E8:E9"/>
    <mergeCell ref="F8:F9"/>
    <mergeCell ref="I8:I9"/>
    <mergeCell ref="J8:J9"/>
    <mergeCell ref="M9:M10"/>
    <mergeCell ref="N9:N10"/>
    <mergeCell ref="J11:J12"/>
    <mergeCell ref="Q13:Q14"/>
    <mergeCell ref="R13:R14"/>
    <mergeCell ref="A14:A15"/>
    <mergeCell ref="E14:E15"/>
    <mergeCell ref="F14:F15"/>
    <mergeCell ref="I15:I16"/>
    <mergeCell ref="J15:J16"/>
    <mergeCell ref="A11:A12"/>
    <mergeCell ref="E11:E12"/>
    <mergeCell ref="N18:N19"/>
    <mergeCell ref="A20:A21"/>
    <mergeCell ref="E20:E21"/>
    <mergeCell ref="F20:F21"/>
    <mergeCell ref="I21:I22"/>
    <mergeCell ref="J21:J22"/>
    <mergeCell ref="A17:A18"/>
    <mergeCell ref="E17:E18"/>
    <mergeCell ref="F17:F18"/>
    <mergeCell ref="M18:M19"/>
    <mergeCell ref="V24:V25"/>
    <mergeCell ref="A26:A27"/>
    <mergeCell ref="E26:E27"/>
    <mergeCell ref="F26:F27"/>
    <mergeCell ref="I27:I28"/>
    <mergeCell ref="J27:J28"/>
    <mergeCell ref="A23:A24"/>
    <mergeCell ref="E23:E24"/>
    <mergeCell ref="F23:F24"/>
    <mergeCell ref="U24:U25"/>
    <mergeCell ref="A29:A30"/>
    <mergeCell ref="E29:E30"/>
    <mergeCell ref="F29:F30"/>
    <mergeCell ref="U29:AB30"/>
    <mergeCell ref="M30:M31"/>
    <mergeCell ref="N30:N31"/>
    <mergeCell ref="A32:A33"/>
    <mergeCell ref="E32:E33"/>
    <mergeCell ref="F32:F33"/>
    <mergeCell ref="U32:Z33"/>
    <mergeCell ref="I33:I34"/>
    <mergeCell ref="J33:J34"/>
    <mergeCell ref="V35:V36"/>
    <mergeCell ref="Q36:Q37"/>
    <mergeCell ref="R36:R37"/>
    <mergeCell ref="Y36:Y37"/>
    <mergeCell ref="A35:A36"/>
    <mergeCell ref="E35:E36"/>
    <mergeCell ref="F35:F36"/>
    <mergeCell ref="U35:U36"/>
    <mergeCell ref="Z36:Z37"/>
    <mergeCell ref="A38:A39"/>
    <mergeCell ref="E38:E39"/>
    <mergeCell ref="F38:F39"/>
    <mergeCell ref="U38:U39"/>
    <mergeCell ref="V38:V39"/>
    <mergeCell ref="I39:I40"/>
    <mergeCell ref="J39:J40"/>
    <mergeCell ref="Y39:Y40"/>
    <mergeCell ref="Z39:Z40"/>
    <mergeCell ref="N42:N43"/>
    <mergeCell ref="Y42:Y43"/>
    <mergeCell ref="Z42:Z43"/>
    <mergeCell ref="A41:A42"/>
    <mergeCell ref="E41:E42"/>
    <mergeCell ref="F41:F42"/>
    <mergeCell ref="M42:M43"/>
    <mergeCell ref="Y51:Y52"/>
    <mergeCell ref="Z51:Z52"/>
    <mergeCell ref="J45:J46"/>
    <mergeCell ref="A47:A48"/>
    <mergeCell ref="E47:E48"/>
    <mergeCell ref="F47:F48"/>
    <mergeCell ref="A44:A45"/>
    <mergeCell ref="E44:E45"/>
    <mergeCell ref="F44:F45"/>
    <mergeCell ref="I45:I46"/>
    <mergeCell ref="U42:V43"/>
    <mergeCell ref="Y57:Y58"/>
    <mergeCell ref="Z57:Z58"/>
    <mergeCell ref="U53:U54"/>
    <mergeCell ref="V53:V54"/>
    <mergeCell ref="Y54:Y55"/>
    <mergeCell ref="Z54:Z55"/>
    <mergeCell ref="U47:Z48"/>
    <mergeCell ref="U50:U51"/>
    <mergeCell ref="V50:V51"/>
    <mergeCell ref="E54:E55"/>
    <mergeCell ref="F54:F55"/>
    <mergeCell ref="U57:V58"/>
    <mergeCell ref="E51:E52"/>
    <mergeCell ref="F51:F52"/>
    <mergeCell ref="I52:I53"/>
    <mergeCell ref="J52:J53"/>
  </mergeCells>
  <printOptions/>
  <pageMargins left="0.15748031496062992" right="0.15748031496062992" top="0.5905511811023623" bottom="0.3937007874015748" header="0.5118110236220472" footer="0.5118110236220472"/>
  <pageSetup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3" width="2.7109375" style="1" customWidth="1"/>
    <col min="4" max="4" width="1.421875" style="9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5.28125" style="1" customWidth="1"/>
    <col min="21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304" t="str">
        <f>Tiitelleht!A2</f>
        <v>Küllo Kõivu XVII mälestusvõistlused vabamaadluses</v>
      </c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5:26" ht="15.75" customHeight="1">
      <c r="E2" s="304" t="str">
        <f>Tiitelleht!A6</f>
        <v>Viljandi Spordihoone</v>
      </c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5:26" ht="15.75" thickBot="1">
      <c r="E3" s="305" t="str">
        <f>Tiitelleht!A10</f>
        <v>11.04.2015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6:20" ht="15.75" thickBot="1">
      <c r="F4" s="8"/>
      <c r="H4" s="61"/>
      <c r="I4" s="61"/>
      <c r="J4" s="61"/>
      <c r="K4" s="61"/>
      <c r="L4" s="61"/>
      <c r="O4" s="79"/>
      <c r="P4" s="79"/>
      <c r="Q4" s="79"/>
      <c r="R4" s="315" t="s">
        <v>34</v>
      </c>
      <c r="S4" s="317">
        <v>35</v>
      </c>
      <c r="T4" s="319" t="s">
        <v>6</v>
      </c>
    </row>
    <row r="5" spans="1:24" ht="13.5" customHeight="1" thickBot="1">
      <c r="A5" s="291" t="s">
        <v>42</v>
      </c>
      <c r="B5" s="292"/>
      <c r="C5" s="293"/>
      <c r="E5" s="297" t="s">
        <v>33</v>
      </c>
      <c r="F5" s="298"/>
      <c r="G5" s="299"/>
      <c r="H5" s="79"/>
      <c r="I5" s="297" t="s">
        <v>32</v>
      </c>
      <c r="J5" s="298"/>
      <c r="K5" s="299"/>
      <c r="M5" s="297" t="s">
        <v>35</v>
      </c>
      <c r="N5" s="298"/>
      <c r="O5" s="299"/>
      <c r="P5" s="79"/>
      <c r="Q5" s="79"/>
      <c r="R5" s="316"/>
      <c r="S5" s="318"/>
      <c r="T5" s="320"/>
      <c r="U5" s="79"/>
      <c r="V5" s="79"/>
      <c r="W5" s="79"/>
      <c r="X5" s="79"/>
    </row>
    <row r="6" spans="1:24" ht="13.5" customHeight="1" thickBot="1">
      <c r="A6" s="294"/>
      <c r="B6" s="295"/>
      <c r="C6" s="296"/>
      <c r="E6" s="300"/>
      <c r="F6" s="301"/>
      <c r="G6" s="302"/>
      <c r="H6" s="79"/>
      <c r="I6" s="300"/>
      <c r="J6" s="301"/>
      <c r="K6" s="302"/>
      <c r="L6" s="79"/>
      <c r="M6" s="300"/>
      <c r="N6" s="301"/>
      <c r="O6" s="302"/>
      <c r="P6" s="79"/>
      <c r="Q6" s="79"/>
      <c r="R6" s="15"/>
      <c r="S6" s="79"/>
      <c r="T6" s="79"/>
      <c r="U6" s="79"/>
      <c r="V6" s="79"/>
      <c r="W6" s="79"/>
      <c r="X6" s="79"/>
    </row>
    <row r="7" spans="5:20" ht="13.5" customHeight="1" thickBot="1">
      <c r="E7" s="1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5"/>
      <c r="R7" s="314" t="s">
        <v>48</v>
      </c>
      <c r="S7" s="314"/>
      <c r="T7" s="314"/>
    </row>
    <row r="8" spans="1:15" s="53" customFormat="1" ht="10.5" customHeight="1">
      <c r="A8" s="282">
        <v>3</v>
      </c>
      <c r="B8" s="124"/>
      <c r="C8" s="125"/>
      <c r="D8" s="82"/>
      <c r="E8" s="272">
        <v>1</v>
      </c>
      <c r="F8" s="274" t="s">
        <v>141</v>
      </c>
      <c r="G8" s="83"/>
      <c r="H8" s="60"/>
      <c r="I8" s="272">
        <f>E8</f>
        <v>1</v>
      </c>
      <c r="J8" s="274" t="str">
        <f>F8</f>
        <v>Richards Pobjarzins (Läti)</v>
      </c>
      <c r="K8" s="52">
        <v>0</v>
      </c>
      <c r="L8" s="60"/>
      <c r="M8" s="60"/>
      <c r="N8" s="81"/>
      <c r="O8" s="60"/>
    </row>
    <row r="9" spans="1:18" s="53" customFormat="1" ht="10.5" customHeight="1" thickBot="1">
      <c r="A9" s="283"/>
      <c r="B9" s="126"/>
      <c r="C9" s="127"/>
      <c r="D9" s="82"/>
      <c r="E9" s="273"/>
      <c r="F9" s="275"/>
      <c r="G9" s="60"/>
      <c r="H9" s="81"/>
      <c r="I9" s="273"/>
      <c r="J9" s="275"/>
      <c r="K9" s="52">
        <v>4</v>
      </c>
      <c r="L9" s="60"/>
      <c r="M9" s="272">
        <f>IF(K8="","",IF(K8&lt;2,I11,I8))</f>
        <v>2</v>
      </c>
      <c r="N9" s="274" t="str">
        <f>IF(K8="","",IF(K8&lt;2,J11,J8))</f>
        <v>Viljams Lutkevics (Läti)</v>
      </c>
      <c r="O9" s="52">
        <v>3</v>
      </c>
      <c r="R9" s="60"/>
    </row>
    <row r="10" spans="1:15" s="53" customFormat="1" ht="10.5" customHeight="1" thickBot="1">
      <c r="A10" s="84"/>
      <c r="B10" s="60"/>
      <c r="C10" s="60"/>
      <c r="D10" s="82"/>
      <c r="E10" s="84"/>
      <c r="F10" s="132"/>
      <c r="G10" s="60"/>
      <c r="H10" s="81"/>
      <c r="I10" s="84"/>
      <c r="J10" s="132"/>
      <c r="L10" s="60"/>
      <c r="M10" s="273"/>
      <c r="N10" s="275"/>
      <c r="O10" s="52">
        <v>6</v>
      </c>
    </row>
    <row r="11" spans="1:14" s="53" customFormat="1" ht="10.5" customHeight="1">
      <c r="A11" s="282">
        <v>1</v>
      </c>
      <c r="B11" s="124"/>
      <c r="C11" s="125"/>
      <c r="D11" s="82"/>
      <c r="E11" s="272">
        <v>2</v>
      </c>
      <c r="F11" s="274" t="s">
        <v>142</v>
      </c>
      <c r="G11" s="60"/>
      <c r="H11" s="81"/>
      <c r="I11" s="272">
        <f>E11</f>
        <v>2</v>
      </c>
      <c r="J11" s="274" t="str">
        <f>F11</f>
        <v>Viljams Lutkevics (Läti)</v>
      </c>
      <c r="K11" s="52">
        <v>5</v>
      </c>
      <c r="L11" s="60"/>
      <c r="N11" s="133"/>
    </row>
    <row r="12" spans="1:14" s="53" customFormat="1" ht="10.5" customHeight="1" thickBot="1">
      <c r="A12" s="283"/>
      <c r="B12" s="126"/>
      <c r="C12" s="127"/>
      <c r="D12" s="82"/>
      <c r="E12" s="273"/>
      <c r="F12" s="275"/>
      <c r="G12" s="60"/>
      <c r="H12" s="60"/>
      <c r="I12" s="273"/>
      <c r="J12" s="275"/>
      <c r="K12" s="52">
        <v>10</v>
      </c>
      <c r="L12" s="60"/>
      <c r="M12" s="84"/>
      <c r="N12" s="132"/>
    </row>
    <row r="13" spans="1:18" s="53" customFormat="1" ht="10.5" customHeight="1" thickBot="1">
      <c r="A13" s="84"/>
      <c r="B13" s="60"/>
      <c r="C13" s="60"/>
      <c r="D13" s="82"/>
      <c r="E13" s="84"/>
      <c r="F13" s="132"/>
      <c r="G13" s="60"/>
      <c r="H13" s="60"/>
      <c r="I13" s="84"/>
      <c r="J13" s="132"/>
      <c r="L13" s="60"/>
      <c r="N13" s="133"/>
      <c r="Q13" s="272">
        <f>IF(O9="","",IF(O9&lt;2,M18,M9))</f>
        <v>2</v>
      </c>
      <c r="R13" s="274" t="str">
        <f>IF(O9="","",IF(O9&lt;2,N18,N9))</f>
        <v>Viljams Lutkevics (Läti)</v>
      </c>
    </row>
    <row r="14" spans="1:18" s="53" customFormat="1" ht="10.5" customHeight="1">
      <c r="A14" s="282">
        <v>6</v>
      </c>
      <c r="B14" s="124"/>
      <c r="C14" s="125"/>
      <c r="D14" s="82"/>
      <c r="E14" s="272">
        <v>3</v>
      </c>
      <c r="F14" s="274" t="s">
        <v>143</v>
      </c>
      <c r="G14" s="52">
        <v>1</v>
      </c>
      <c r="H14" s="60"/>
      <c r="I14" s="85"/>
      <c r="J14" s="132"/>
      <c r="L14" s="60"/>
      <c r="N14" s="133"/>
      <c r="Q14" s="273"/>
      <c r="R14" s="275"/>
    </row>
    <row r="15" spans="1:14" s="53" customFormat="1" ht="10.5" customHeight="1" thickBot="1">
      <c r="A15" s="283"/>
      <c r="B15" s="126"/>
      <c r="C15" s="127"/>
      <c r="D15" s="82"/>
      <c r="E15" s="273"/>
      <c r="F15" s="275"/>
      <c r="G15" s="52">
        <v>3</v>
      </c>
      <c r="H15" s="81"/>
      <c r="I15" s="272">
        <f>IF(G14="","",IF(G14&lt;2,E17,E14))</f>
        <v>4</v>
      </c>
      <c r="J15" s="274" t="str">
        <f>IF(G14="","",IF(G14&lt;2,F17,F14))</f>
        <v>Kristjan Jaago (V.-Maarja)</v>
      </c>
      <c r="K15" s="131">
        <v>0</v>
      </c>
      <c r="L15" s="60"/>
      <c r="M15" s="60"/>
      <c r="N15" s="134"/>
    </row>
    <row r="16" spans="1:14" s="53" customFormat="1" ht="10.5" customHeight="1" thickBot="1">
      <c r="A16" s="84"/>
      <c r="B16" s="60"/>
      <c r="C16" s="60"/>
      <c r="D16" s="82"/>
      <c r="E16" s="84"/>
      <c r="F16" s="132"/>
      <c r="G16" s="60"/>
      <c r="H16" s="81"/>
      <c r="I16" s="273"/>
      <c r="J16" s="275"/>
      <c r="K16" s="131">
        <v>0</v>
      </c>
      <c r="L16" s="60"/>
      <c r="M16" s="60"/>
      <c r="N16" s="132"/>
    </row>
    <row r="17" spans="1:14" s="53" customFormat="1" ht="10.5" customHeight="1">
      <c r="A17" s="282">
        <v>3</v>
      </c>
      <c r="B17" s="124"/>
      <c r="C17" s="125"/>
      <c r="D17" s="82"/>
      <c r="E17" s="272">
        <v>4</v>
      </c>
      <c r="F17" s="274" t="s">
        <v>144</v>
      </c>
      <c r="G17" s="86">
        <v>3</v>
      </c>
      <c r="H17" s="81"/>
      <c r="I17" s="85"/>
      <c r="J17" s="132"/>
      <c r="L17" s="60"/>
      <c r="M17" s="60"/>
      <c r="N17" s="132"/>
    </row>
    <row r="18" spans="1:15" s="53" customFormat="1" ht="10.5" customHeight="1" thickBot="1">
      <c r="A18" s="283"/>
      <c r="B18" s="126"/>
      <c r="C18" s="127"/>
      <c r="D18" s="82"/>
      <c r="E18" s="273"/>
      <c r="F18" s="275"/>
      <c r="G18" s="52">
        <v>8</v>
      </c>
      <c r="H18" s="60"/>
      <c r="I18" s="85"/>
      <c r="J18" s="132"/>
      <c r="L18" s="60"/>
      <c r="M18" s="272">
        <f>IF(K15="","",IF(K15&lt;2,I21,I15))</f>
        <v>6</v>
      </c>
      <c r="N18" s="274" t="str">
        <f>IF(K15="","",IF(K15&lt;2,J21,J15))</f>
        <v>Markus Apsitis (Läti)</v>
      </c>
      <c r="O18" s="52">
        <v>1</v>
      </c>
    </row>
    <row r="19" spans="1:15" s="53" customFormat="1" ht="10.5" customHeight="1" thickBot="1">
      <c r="A19" s="84"/>
      <c r="B19" s="60"/>
      <c r="C19" s="60"/>
      <c r="D19" s="82"/>
      <c r="E19" s="84"/>
      <c r="F19" s="132"/>
      <c r="G19" s="60"/>
      <c r="H19" s="60"/>
      <c r="I19" s="84"/>
      <c r="J19" s="132"/>
      <c r="L19" s="60"/>
      <c r="M19" s="273"/>
      <c r="N19" s="275"/>
      <c r="O19" s="52">
        <v>6</v>
      </c>
    </row>
    <row r="20" spans="1:14" s="53" customFormat="1" ht="10.5" customHeight="1">
      <c r="A20" s="282">
        <v>5</v>
      </c>
      <c r="B20" s="124"/>
      <c r="C20" s="125"/>
      <c r="D20" s="82"/>
      <c r="E20" s="272">
        <v>5</v>
      </c>
      <c r="F20" s="274" t="s">
        <v>145</v>
      </c>
      <c r="G20" s="52">
        <v>0</v>
      </c>
      <c r="H20" s="60"/>
      <c r="I20" s="85"/>
      <c r="J20" s="132"/>
      <c r="L20" s="60"/>
      <c r="M20" s="60"/>
      <c r="N20" s="81"/>
    </row>
    <row r="21" spans="1:15" s="53" customFormat="1" ht="10.5" customHeight="1" thickBot="1">
      <c r="A21" s="283"/>
      <c r="B21" s="126"/>
      <c r="C21" s="127"/>
      <c r="D21" s="82"/>
      <c r="E21" s="273"/>
      <c r="F21" s="275"/>
      <c r="G21" s="52">
        <v>0</v>
      </c>
      <c r="H21" s="81"/>
      <c r="I21" s="272">
        <f>IF(G20="","",IF(G20&lt;2,E23,E20))</f>
        <v>6</v>
      </c>
      <c r="J21" s="274" t="str">
        <f>IF(G20="","",IF(G20&lt;2,F23,F20))</f>
        <v>Markus Apsitis (Läti)</v>
      </c>
      <c r="K21" s="52">
        <v>4</v>
      </c>
      <c r="L21" s="60"/>
      <c r="M21" s="60"/>
      <c r="N21" s="81"/>
      <c r="O21" s="60"/>
    </row>
    <row r="22" spans="1:15" s="53" customFormat="1" ht="10.5" customHeight="1" thickBot="1">
      <c r="A22" s="84"/>
      <c r="B22" s="60"/>
      <c r="C22" s="60"/>
      <c r="D22" s="82"/>
      <c r="E22" s="84"/>
      <c r="F22" s="132"/>
      <c r="G22" s="60"/>
      <c r="H22" s="81"/>
      <c r="I22" s="273"/>
      <c r="J22" s="275"/>
      <c r="K22" s="52">
        <v>10</v>
      </c>
      <c r="L22" s="60"/>
      <c r="M22" s="60"/>
      <c r="N22" s="81"/>
      <c r="O22" s="60"/>
    </row>
    <row r="23" spans="1:23" s="53" customFormat="1" ht="10.5" customHeight="1">
      <c r="A23" s="282">
        <v>2</v>
      </c>
      <c r="B23" s="124"/>
      <c r="C23" s="125"/>
      <c r="D23" s="82"/>
      <c r="E23" s="272">
        <v>6</v>
      </c>
      <c r="F23" s="274" t="s">
        <v>146</v>
      </c>
      <c r="G23" s="52">
        <v>5</v>
      </c>
      <c r="H23" s="60"/>
      <c r="I23" s="85"/>
      <c r="J23" s="90"/>
      <c r="K23" s="81"/>
      <c r="M23" s="87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s="53" customFormat="1" ht="10.5" customHeight="1" thickBot="1">
      <c r="A24" s="283"/>
      <c r="B24" s="126"/>
      <c r="C24" s="127"/>
      <c r="D24" s="82"/>
      <c r="E24" s="273"/>
      <c r="F24" s="275"/>
      <c r="G24" s="52">
        <v>4</v>
      </c>
      <c r="H24" s="60"/>
      <c r="I24" s="85"/>
      <c r="J24" s="90"/>
      <c r="K24" s="81"/>
      <c r="M24" s="87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4:23" s="53" customFormat="1" ht="13.5" customHeight="1" thickBot="1">
      <c r="D25" s="88"/>
      <c r="E25" s="85"/>
      <c r="F25" s="76"/>
      <c r="G25" s="89"/>
      <c r="H25" s="89"/>
      <c r="I25" s="89"/>
      <c r="J25" s="89"/>
      <c r="K25" s="89"/>
      <c r="L25" s="89"/>
      <c r="M25" s="89"/>
      <c r="N25" s="89"/>
      <c r="O25" s="89"/>
      <c r="P25" s="81"/>
      <c r="Q25" s="81"/>
      <c r="R25" s="81"/>
      <c r="S25" s="81"/>
      <c r="T25" s="81"/>
      <c r="U25" s="81"/>
      <c r="V25" s="81"/>
      <c r="W25" s="81"/>
    </row>
    <row r="26" spans="4:23" s="53" customFormat="1" ht="10.5" customHeight="1" thickBot="1">
      <c r="D26" s="101"/>
      <c r="E26" s="102"/>
      <c r="F26" s="103"/>
      <c r="G26" s="104"/>
      <c r="H26" s="104"/>
      <c r="I26" s="104"/>
      <c r="J26" s="104"/>
      <c r="K26" s="104"/>
      <c r="L26" s="104"/>
      <c r="M26" s="104"/>
      <c r="N26" s="104"/>
      <c r="O26" s="104"/>
      <c r="P26" s="105"/>
      <c r="Q26" s="93"/>
      <c r="R26" s="93"/>
      <c r="S26" s="94"/>
      <c r="T26" s="81"/>
      <c r="U26" s="81"/>
      <c r="V26" s="81"/>
      <c r="W26" s="81"/>
    </row>
    <row r="27" spans="4:23" s="53" customFormat="1" ht="12" customHeight="1" thickBot="1">
      <c r="D27" s="106"/>
      <c r="E27" s="311" t="s">
        <v>31</v>
      </c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3"/>
      <c r="S27" s="107"/>
      <c r="T27" s="81"/>
      <c r="U27" s="81"/>
      <c r="V27" s="81"/>
      <c r="W27" s="81"/>
    </row>
    <row r="28" spans="4:26" s="53" customFormat="1" ht="10.5" customHeight="1">
      <c r="D28" s="106"/>
      <c r="E28" s="276" t="s">
        <v>36</v>
      </c>
      <c r="F28" s="277"/>
      <c r="G28" s="277"/>
      <c r="H28" s="277"/>
      <c r="I28" s="277"/>
      <c r="J28" s="278"/>
      <c r="K28" s="97"/>
      <c r="L28" s="97"/>
      <c r="M28" s="308" t="s">
        <v>37</v>
      </c>
      <c r="N28" s="309"/>
      <c r="O28" s="309"/>
      <c r="P28" s="309"/>
      <c r="Q28" s="309"/>
      <c r="R28" s="310"/>
      <c r="S28" s="107"/>
      <c r="T28" s="81"/>
      <c r="U28" s="81"/>
      <c r="V28" s="81"/>
      <c r="W28" s="81"/>
      <c r="X28" s="81"/>
      <c r="Y28" s="81"/>
      <c r="Z28" s="81"/>
    </row>
    <row r="29" spans="4:26" s="53" customFormat="1" ht="10.5" customHeight="1" thickBot="1">
      <c r="D29" s="106"/>
      <c r="E29" s="279"/>
      <c r="F29" s="280"/>
      <c r="G29" s="280"/>
      <c r="H29" s="280"/>
      <c r="I29" s="280"/>
      <c r="J29" s="281"/>
      <c r="K29" s="96"/>
      <c r="L29" s="97"/>
      <c r="M29" s="279"/>
      <c r="N29" s="280"/>
      <c r="O29" s="280"/>
      <c r="P29" s="280"/>
      <c r="Q29" s="280"/>
      <c r="R29" s="281"/>
      <c r="S29" s="108"/>
      <c r="T29" s="81"/>
      <c r="U29" s="81"/>
      <c r="V29" s="81"/>
      <c r="W29" s="81"/>
      <c r="X29" s="81"/>
      <c r="Y29" s="81"/>
      <c r="Z29" s="81"/>
    </row>
    <row r="30" spans="4:26" s="53" customFormat="1" ht="10.5" customHeight="1">
      <c r="D30" s="106"/>
      <c r="E30" s="96"/>
      <c r="F30" s="96"/>
      <c r="G30" s="96"/>
      <c r="H30" s="96"/>
      <c r="I30" s="96"/>
      <c r="J30" s="96"/>
      <c r="K30" s="96"/>
      <c r="L30" s="97"/>
      <c r="M30" s="96"/>
      <c r="N30" s="99"/>
      <c r="O30" s="96"/>
      <c r="P30" s="96"/>
      <c r="Q30" s="96"/>
      <c r="R30" s="96"/>
      <c r="S30" s="108"/>
      <c r="T30" s="81"/>
      <c r="U30" s="81"/>
      <c r="V30" s="81"/>
      <c r="W30" s="81"/>
      <c r="X30" s="81"/>
      <c r="Y30" s="81"/>
      <c r="Z30" s="81"/>
    </row>
    <row r="31" spans="4:20" ht="10.5" customHeight="1">
      <c r="D31" s="109"/>
      <c r="E31" s="98"/>
      <c r="F31" s="98"/>
      <c r="G31" s="97"/>
      <c r="H31" s="97"/>
      <c r="I31" s="97"/>
      <c r="J31" s="97"/>
      <c r="K31" s="97"/>
      <c r="L31" s="97"/>
      <c r="M31" s="272">
        <v>5</v>
      </c>
      <c r="N31" s="274" t="s">
        <v>145</v>
      </c>
      <c r="O31" s="128">
        <v>0</v>
      </c>
      <c r="P31" s="97"/>
      <c r="Q31" s="97"/>
      <c r="R31" s="97"/>
      <c r="S31" s="110"/>
      <c r="T31" s="3"/>
    </row>
    <row r="32" spans="4:20" ht="10.5" customHeight="1">
      <c r="D32" s="109"/>
      <c r="E32" s="98"/>
      <c r="F32" s="98"/>
      <c r="G32" s="97"/>
      <c r="H32" s="97"/>
      <c r="I32" s="272">
        <v>1</v>
      </c>
      <c r="J32" s="274" t="s">
        <v>141</v>
      </c>
      <c r="K32" s="97"/>
      <c r="L32" s="97"/>
      <c r="M32" s="273"/>
      <c r="N32" s="275"/>
      <c r="O32" s="128">
        <v>0</v>
      </c>
      <c r="P32" s="97"/>
      <c r="Q32" s="272">
        <f>IF(O31="","",IF(O31&lt;2,M34,M31))</f>
        <v>4</v>
      </c>
      <c r="R32" s="274" t="str">
        <f>IF(O31="","",IF(O31&lt;2,N34,N31))</f>
        <v>Kristjan Jaago (V.-Maarja)</v>
      </c>
      <c r="S32" s="110"/>
      <c r="T32" s="3"/>
    </row>
    <row r="33" spans="4:20" ht="10.5" customHeight="1">
      <c r="D33" s="109"/>
      <c r="E33" s="97"/>
      <c r="F33" s="97"/>
      <c r="G33" s="97"/>
      <c r="H33" s="97"/>
      <c r="I33" s="273"/>
      <c r="J33" s="275"/>
      <c r="K33" s="97"/>
      <c r="L33" s="97"/>
      <c r="M33" s="97"/>
      <c r="N33" s="135"/>
      <c r="O33" s="111"/>
      <c r="P33" s="97"/>
      <c r="Q33" s="273"/>
      <c r="R33" s="275"/>
      <c r="S33" s="107"/>
      <c r="T33" s="3"/>
    </row>
    <row r="34" spans="4:23" ht="10.5" customHeight="1" thickBot="1">
      <c r="D34" s="109"/>
      <c r="E34" s="97"/>
      <c r="F34" s="97"/>
      <c r="G34" s="97"/>
      <c r="H34" s="97"/>
      <c r="I34" s="97"/>
      <c r="J34" s="97"/>
      <c r="K34" s="97"/>
      <c r="L34" s="97"/>
      <c r="M34" s="272">
        <v>4</v>
      </c>
      <c r="N34" s="274" t="s">
        <v>144</v>
      </c>
      <c r="O34" s="128">
        <v>5</v>
      </c>
      <c r="P34" s="111"/>
      <c r="Q34" s="97"/>
      <c r="R34" s="97"/>
      <c r="S34" s="107"/>
      <c r="T34" s="64"/>
      <c r="U34" s="64"/>
      <c r="V34" s="64"/>
      <c r="W34" s="64"/>
    </row>
    <row r="35" spans="4:23" ht="10.5" customHeight="1">
      <c r="D35" s="109"/>
      <c r="E35" s="99"/>
      <c r="F35" s="92"/>
      <c r="G35" s="97"/>
      <c r="H35" s="111"/>
      <c r="I35" s="268" t="s">
        <v>39</v>
      </c>
      <c r="J35" s="269"/>
      <c r="K35" s="97"/>
      <c r="L35" s="97"/>
      <c r="M35" s="273"/>
      <c r="N35" s="275"/>
      <c r="O35" s="128">
        <v>3</v>
      </c>
      <c r="P35" s="111"/>
      <c r="Q35" s="268" t="s">
        <v>39</v>
      </c>
      <c r="R35" s="269"/>
      <c r="S35" s="110"/>
      <c r="T35" s="64"/>
      <c r="U35" s="64"/>
      <c r="V35" s="64"/>
      <c r="W35" s="64"/>
    </row>
    <row r="36" spans="4:26" ht="13.5" customHeight="1" thickBot="1">
      <c r="D36" s="112"/>
      <c r="E36" s="113"/>
      <c r="F36" s="182"/>
      <c r="G36" s="115"/>
      <c r="H36" s="2"/>
      <c r="I36" s="270"/>
      <c r="J36" s="271"/>
      <c r="K36" s="2"/>
      <c r="L36" s="2"/>
      <c r="M36" s="176"/>
      <c r="N36" s="116"/>
      <c r="O36" s="116"/>
      <c r="P36" s="176"/>
      <c r="Q36" s="270"/>
      <c r="R36" s="271"/>
      <c r="S36" s="181"/>
      <c r="T36" s="63"/>
      <c r="V36" s="64"/>
      <c r="W36" s="64"/>
      <c r="X36" s="64"/>
      <c r="Y36" s="64"/>
      <c r="Z36" s="64"/>
    </row>
    <row r="37" ht="15.75"/>
    <row r="38" spans="13:15" ht="15">
      <c r="M38" s="50" t="s">
        <v>25</v>
      </c>
      <c r="O38" s="119" t="str">
        <f>Tiitelleht!A14</f>
        <v>Vello Aava</v>
      </c>
    </row>
    <row r="39" spans="13:15" ht="15">
      <c r="M39" s="50" t="s">
        <v>26</v>
      </c>
      <c r="O39" s="119" t="str">
        <f>Tiitelleht!A18</f>
        <v>Veiko Proovel</v>
      </c>
    </row>
  </sheetData>
  <sheetProtection/>
  <mergeCells count="56">
    <mergeCell ref="A5:C6"/>
    <mergeCell ref="E5:G6"/>
    <mergeCell ref="I5:K6"/>
    <mergeCell ref="M5:O6"/>
    <mergeCell ref="E1:Z1"/>
    <mergeCell ref="E2:Z2"/>
    <mergeCell ref="E3:Z3"/>
    <mergeCell ref="R4:R5"/>
    <mergeCell ref="S4:S5"/>
    <mergeCell ref="T4:T5"/>
    <mergeCell ref="F11:F12"/>
    <mergeCell ref="I11:I12"/>
    <mergeCell ref="R7:T7"/>
    <mergeCell ref="A8:A9"/>
    <mergeCell ref="E8:E9"/>
    <mergeCell ref="F8:F9"/>
    <mergeCell ref="I8:I9"/>
    <mergeCell ref="J8:J9"/>
    <mergeCell ref="M9:M10"/>
    <mergeCell ref="N9:N10"/>
    <mergeCell ref="J11:J12"/>
    <mergeCell ref="Q13:Q14"/>
    <mergeCell ref="R13:R14"/>
    <mergeCell ref="A14:A15"/>
    <mergeCell ref="E14:E15"/>
    <mergeCell ref="F14:F15"/>
    <mergeCell ref="I15:I16"/>
    <mergeCell ref="J15:J16"/>
    <mergeCell ref="A11:A12"/>
    <mergeCell ref="E11:E12"/>
    <mergeCell ref="N18:N19"/>
    <mergeCell ref="A20:A21"/>
    <mergeCell ref="E20:E21"/>
    <mergeCell ref="F20:F21"/>
    <mergeCell ref="I21:I22"/>
    <mergeCell ref="J21:J22"/>
    <mergeCell ref="A17:A18"/>
    <mergeCell ref="E17:E18"/>
    <mergeCell ref="F17:F18"/>
    <mergeCell ref="M18:M19"/>
    <mergeCell ref="Q32:Q33"/>
    <mergeCell ref="R32:R33"/>
    <mergeCell ref="A23:A24"/>
    <mergeCell ref="E23:E24"/>
    <mergeCell ref="F23:F24"/>
    <mergeCell ref="E27:R27"/>
    <mergeCell ref="I35:J36"/>
    <mergeCell ref="M34:M35"/>
    <mergeCell ref="N34:N35"/>
    <mergeCell ref="Q35:R36"/>
    <mergeCell ref="E28:J29"/>
    <mergeCell ref="M28:R29"/>
    <mergeCell ref="M31:M32"/>
    <mergeCell ref="N31:N32"/>
    <mergeCell ref="I32:I33"/>
    <mergeCell ref="J32:J33"/>
  </mergeCells>
  <printOptions/>
  <pageMargins left="0.15748031496062992" right="0.15748031496062992" top="0.984251968503937" bottom="0.5905511811023623" header="0.5118110236220472" footer="0.5118110236220472"/>
  <pageSetup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4">
      <selection activeCell="A28" sqref="A28"/>
    </sheetView>
  </sheetViews>
  <sheetFormatPr defaultColWidth="9.140625" defaultRowHeight="12.75"/>
  <cols>
    <col min="1" max="3" width="2.7109375" style="1" customWidth="1"/>
    <col min="4" max="4" width="1.421875" style="9" customWidth="1"/>
    <col min="5" max="5" width="2.710937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6" width="2.57421875" style="1" customWidth="1"/>
    <col min="27" max="27" width="20.00390625" style="1" customWidth="1"/>
    <col min="28" max="28" width="7.28125" style="1" customWidth="1"/>
    <col min="29" max="29" width="4.7109375" style="1" customWidth="1"/>
    <col min="30" max="30" width="17.574218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304" t="str">
        <f>Tiitelleht!A2</f>
        <v>Küllo Kõivu XVII mälestusvõistlused vabamaadluses</v>
      </c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5:26" ht="15.75" customHeight="1">
      <c r="E2" s="304" t="str">
        <f>Tiitelleht!A6</f>
        <v>Viljandi Spordihoone</v>
      </c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5:26" ht="15">
      <c r="E3" s="305" t="str">
        <f>Tiitelleht!A10</f>
        <v>11.04.2015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6:26" ht="16.5" customHeight="1" thickBot="1">
      <c r="F4" s="8"/>
      <c r="H4" s="61"/>
      <c r="I4" s="61"/>
      <c r="J4" s="61"/>
      <c r="K4" s="61"/>
      <c r="L4" s="61"/>
      <c r="O4" s="79"/>
      <c r="P4" s="79"/>
      <c r="Q4" s="79"/>
      <c r="T4" s="121"/>
      <c r="V4" s="306" t="s">
        <v>34</v>
      </c>
      <c r="W4" s="306">
        <v>38</v>
      </c>
      <c r="X4" s="306"/>
      <c r="Y4" s="306" t="s">
        <v>6</v>
      </c>
      <c r="Z4" s="306"/>
    </row>
    <row r="5" spans="1:26" ht="13.5" customHeight="1">
      <c r="A5" s="291" t="s">
        <v>42</v>
      </c>
      <c r="B5" s="292"/>
      <c r="C5" s="293"/>
      <c r="E5" s="297" t="s">
        <v>33</v>
      </c>
      <c r="F5" s="298"/>
      <c r="G5" s="299"/>
      <c r="H5" s="79"/>
      <c r="I5" s="297" t="s">
        <v>41</v>
      </c>
      <c r="J5" s="298"/>
      <c r="K5" s="299"/>
      <c r="M5" s="297" t="s">
        <v>32</v>
      </c>
      <c r="N5" s="298"/>
      <c r="O5" s="299"/>
      <c r="P5" s="79"/>
      <c r="Q5" s="297" t="s">
        <v>35</v>
      </c>
      <c r="R5" s="298"/>
      <c r="S5" s="299"/>
      <c r="T5" s="121"/>
      <c r="U5" s="121"/>
      <c r="V5" s="306"/>
      <c r="W5" s="306"/>
      <c r="X5" s="306"/>
      <c r="Y5" s="306"/>
      <c r="Z5" s="306"/>
    </row>
    <row r="6" spans="1:24" ht="13.5" customHeight="1" thickBot="1">
      <c r="A6" s="294"/>
      <c r="B6" s="295"/>
      <c r="C6" s="296"/>
      <c r="E6" s="300"/>
      <c r="F6" s="301"/>
      <c r="G6" s="302"/>
      <c r="H6" s="79"/>
      <c r="I6" s="300"/>
      <c r="J6" s="301"/>
      <c r="K6" s="302"/>
      <c r="L6" s="79"/>
      <c r="M6" s="300"/>
      <c r="N6" s="301"/>
      <c r="O6" s="302"/>
      <c r="P6" s="79"/>
      <c r="Q6" s="300"/>
      <c r="R6" s="301"/>
      <c r="S6" s="302"/>
      <c r="T6" s="79"/>
      <c r="U6" s="79"/>
      <c r="V6" s="79"/>
      <c r="W6" s="79"/>
      <c r="X6" s="79"/>
    </row>
    <row r="7" spans="5:26" ht="13.5" customHeight="1" thickBot="1">
      <c r="E7" s="1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5"/>
      <c r="R7" s="15"/>
      <c r="S7" s="15"/>
      <c r="T7" s="15"/>
      <c r="V7" s="290" t="s">
        <v>48</v>
      </c>
      <c r="W7" s="290"/>
      <c r="X7" s="290"/>
      <c r="Y7" s="290"/>
      <c r="Z7" s="290"/>
    </row>
    <row r="8" spans="1:22" s="53" customFormat="1" ht="10.5" customHeight="1">
      <c r="A8" s="282">
        <v>5</v>
      </c>
      <c r="B8" s="136"/>
      <c r="C8" s="137"/>
      <c r="D8" s="138"/>
      <c r="E8" s="272">
        <v>1</v>
      </c>
      <c r="F8" s="274" t="s">
        <v>147</v>
      </c>
      <c r="G8" s="139"/>
      <c r="H8" s="77"/>
      <c r="I8" s="272">
        <v>1</v>
      </c>
      <c r="J8" s="274" t="str">
        <f>F8</f>
        <v>Alekss Prohorovs (Läti)</v>
      </c>
      <c r="K8" s="139">
        <v>1</v>
      </c>
      <c r="L8" s="77"/>
      <c r="M8" s="77"/>
      <c r="N8" s="84"/>
      <c r="O8" s="77"/>
      <c r="P8" s="76"/>
      <c r="Q8" s="76"/>
      <c r="R8" s="76"/>
      <c r="S8" s="76"/>
      <c r="T8" s="76"/>
      <c r="U8" s="76"/>
      <c r="V8" s="76"/>
    </row>
    <row r="9" spans="1:22" s="53" customFormat="1" ht="10.5" customHeight="1" thickBot="1">
      <c r="A9" s="283"/>
      <c r="B9" s="140"/>
      <c r="C9" s="141"/>
      <c r="D9" s="138"/>
      <c r="E9" s="273"/>
      <c r="F9" s="275"/>
      <c r="G9" s="139"/>
      <c r="H9" s="84"/>
      <c r="I9" s="273"/>
      <c r="J9" s="275"/>
      <c r="K9" s="139">
        <v>2</v>
      </c>
      <c r="L9" s="77"/>
      <c r="M9" s="272">
        <f>IF(K8="","",IF(K8&lt;2,I11,I8))</f>
        <v>2</v>
      </c>
      <c r="N9" s="274" t="str">
        <f>IF(K8="","",IF(K8&lt;2,J11,J8))</f>
        <v>Marks Vasiljevs (Läti)</v>
      </c>
      <c r="O9" s="142">
        <v>5</v>
      </c>
      <c r="P9" s="76"/>
      <c r="Q9" s="76"/>
      <c r="R9" s="77"/>
      <c r="S9" s="76"/>
      <c r="T9" s="76"/>
      <c r="U9" s="76"/>
      <c r="V9" s="76"/>
    </row>
    <row r="10" spans="1:22" s="53" customFormat="1" ht="10.5" customHeight="1" thickBot="1">
      <c r="A10" s="84"/>
      <c r="B10" s="77"/>
      <c r="C10" s="77"/>
      <c r="D10" s="138"/>
      <c r="E10" s="84"/>
      <c r="F10" s="132"/>
      <c r="G10" s="77"/>
      <c r="H10" s="84"/>
      <c r="I10" s="84"/>
      <c r="J10" s="132"/>
      <c r="K10" s="77"/>
      <c r="L10" s="77"/>
      <c r="M10" s="273"/>
      <c r="N10" s="275"/>
      <c r="O10" s="142">
        <v>10</v>
      </c>
      <c r="P10" s="76"/>
      <c r="Q10" s="76"/>
      <c r="R10" s="76"/>
      <c r="S10" s="76"/>
      <c r="T10" s="76"/>
      <c r="U10" s="76"/>
      <c r="V10" s="76"/>
    </row>
    <row r="11" spans="1:22" s="53" customFormat="1" ht="10.5" customHeight="1">
      <c r="A11" s="282">
        <v>1</v>
      </c>
      <c r="B11" s="136"/>
      <c r="C11" s="137"/>
      <c r="D11" s="138"/>
      <c r="E11" s="272">
        <v>2</v>
      </c>
      <c r="F11" s="274" t="s">
        <v>148</v>
      </c>
      <c r="G11" s="139"/>
      <c r="H11" s="84"/>
      <c r="I11" s="272">
        <v>2</v>
      </c>
      <c r="J11" s="274" t="str">
        <f>F11</f>
        <v>Marks Vasiljevs (Läti)</v>
      </c>
      <c r="K11" s="139">
        <v>4</v>
      </c>
      <c r="L11" s="77"/>
      <c r="M11" s="76"/>
      <c r="N11" s="133"/>
      <c r="O11" s="76"/>
      <c r="P11" s="76"/>
      <c r="Q11" s="76"/>
      <c r="R11" s="76"/>
      <c r="S11" s="76"/>
      <c r="T11" s="76"/>
      <c r="U11" s="76"/>
      <c r="V11" s="76"/>
    </row>
    <row r="12" spans="1:22" s="53" customFormat="1" ht="10.5" customHeight="1" thickBot="1">
      <c r="A12" s="283"/>
      <c r="B12" s="140"/>
      <c r="C12" s="141"/>
      <c r="D12" s="138"/>
      <c r="E12" s="273"/>
      <c r="F12" s="275"/>
      <c r="G12" s="139"/>
      <c r="H12" s="77"/>
      <c r="I12" s="273"/>
      <c r="J12" s="275"/>
      <c r="K12" s="139">
        <v>12</v>
      </c>
      <c r="L12" s="77"/>
      <c r="M12" s="76"/>
      <c r="N12" s="133"/>
      <c r="O12" s="76"/>
      <c r="P12" s="76"/>
      <c r="Q12" s="272">
        <f>IF(O9="","",IF(O9&lt;2,M15,M9))</f>
        <v>2</v>
      </c>
      <c r="R12" s="274" t="str">
        <f>IF(O9="","",IF(O9&lt;2,N15,N9))</f>
        <v>Marks Vasiljevs (Läti)</v>
      </c>
      <c r="S12" s="139">
        <v>3</v>
      </c>
      <c r="T12" s="76"/>
      <c r="U12" s="76"/>
      <c r="V12" s="76"/>
    </row>
    <row r="13" spans="1:22" s="53" customFormat="1" ht="10.5" customHeight="1" thickBot="1">
      <c r="A13" s="84"/>
      <c r="B13" s="77"/>
      <c r="C13" s="77"/>
      <c r="D13" s="138"/>
      <c r="E13" s="84"/>
      <c r="F13" s="132"/>
      <c r="G13" s="77"/>
      <c r="H13" s="77"/>
      <c r="I13" s="84"/>
      <c r="J13" s="132"/>
      <c r="K13" s="77"/>
      <c r="L13" s="77"/>
      <c r="M13" s="76"/>
      <c r="N13" s="133"/>
      <c r="O13" s="76"/>
      <c r="P13" s="76"/>
      <c r="Q13" s="273"/>
      <c r="R13" s="275"/>
      <c r="S13" s="139">
        <v>10</v>
      </c>
      <c r="T13" s="76"/>
      <c r="U13" s="76"/>
      <c r="V13" s="76"/>
    </row>
    <row r="14" spans="1:22" s="53" customFormat="1" ht="10.5" customHeight="1">
      <c r="A14" s="282">
        <v>3</v>
      </c>
      <c r="B14" s="136"/>
      <c r="C14" s="137"/>
      <c r="D14" s="138"/>
      <c r="E14" s="272">
        <v>3</v>
      </c>
      <c r="F14" s="274" t="s">
        <v>149</v>
      </c>
      <c r="G14" s="139"/>
      <c r="H14" s="77"/>
      <c r="I14" s="272">
        <v>3</v>
      </c>
      <c r="J14" s="274" t="str">
        <f>F14</f>
        <v>Pavel Tõmner (Läti)</v>
      </c>
      <c r="K14" s="139">
        <v>4</v>
      </c>
      <c r="L14" s="77"/>
      <c r="M14" s="76"/>
      <c r="N14" s="133"/>
      <c r="O14" s="76"/>
      <c r="P14" s="76"/>
      <c r="Q14" s="76"/>
      <c r="R14" s="133"/>
      <c r="S14" s="76"/>
      <c r="T14" s="76"/>
      <c r="U14" s="76"/>
      <c r="V14" s="76"/>
    </row>
    <row r="15" spans="1:22" s="53" customFormat="1" ht="10.5" customHeight="1" thickBot="1">
      <c r="A15" s="283"/>
      <c r="B15" s="140"/>
      <c r="C15" s="141"/>
      <c r="D15" s="138"/>
      <c r="E15" s="273"/>
      <c r="F15" s="275"/>
      <c r="G15" s="139"/>
      <c r="H15" s="84"/>
      <c r="I15" s="273"/>
      <c r="J15" s="275"/>
      <c r="K15" s="139">
        <v>10</v>
      </c>
      <c r="L15" s="77"/>
      <c r="M15" s="272">
        <f>IF(K14="","",IF(K14&lt;2,I17,I14))</f>
        <v>3</v>
      </c>
      <c r="N15" s="274" t="str">
        <f>IF(K14="","",IF(K14&lt;2,J17,J14))</f>
        <v>Pavel Tõmner (Läti)</v>
      </c>
      <c r="O15" s="139">
        <v>0</v>
      </c>
      <c r="P15" s="76"/>
      <c r="Q15" s="76"/>
      <c r="R15" s="133"/>
      <c r="S15" s="76"/>
      <c r="T15" s="76"/>
      <c r="U15" s="76"/>
      <c r="V15" s="76"/>
    </row>
    <row r="16" spans="1:22" s="53" customFormat="1" ht="10.5" customHeight="1" thickBot="1">
      <c r="A16" s="84"/>
      <c r="B16" s="77"/>
      <c r="C16" s="77"/>
      <c r="D16" s="138"/>
      <c r="E16" s="84"/>
      <c r="F16" s="132"/>
      <c r="G16" s="77"/>
      <c r="H16" s="84"/>
      <c r="I16" s="84"/>
      <c r="J16" s="132"/>
      <c r="K16" s="77"/>
      <c r="L16" s="77"/>
      <c r="M16" s="273"/>
      <c r="N16" s="275"/>
      <c r="O16" s="139">
        <v>0</v>
      </c>
      <c r="P16" s="76"/>
      <c r="Q16" s="76"/>
      <c r="R16" s="133"/>
      <c r="S16" s="76"/>
      <c r="T16" s="76"/>
      <c r="U16" s="76"/>
      <c r="V16" s="76"/>
    </row>
    <row r="17" spans="1:22" s="53" customFormat="1" ht="10.5" customHeight="1">
      <c r="A17" s="282" t="s">
        <v>209</v>
      </c>
      <c r="B17" s="136">
        <v>0</v>
      </c>
      <c r="C17" s="137"/>
      <c r="D17" s="138"/>
      <c r="E17" s="272">
        <v>4</v>
      </c>
      <c r="F17" s="274" t="s">
        <v>150</v>
      </c>
      <c r="G17" s="143"/>
      <c r="H17" s="84"/>
      <c r="I17" s="272">
        <v>4</v>
      </c>
      <c r="J17" s="274" t="str">
        <f>F17</f>
        <v>Karl-Heinrich Kajakas (JMM)</v>
      </c>
      <c r="K17" s="143">
        <v>0</v>
      </c>
      <c r="L17" s="77"/>
      <c r="M17" s="77"/>
      <c r="N17" s="132"/>
      <c r="O17" s="76"/>
      <c r="P17" s="76"/>
      <c r="Q17" s="76"/>
      <c r="R17" s="133"/>
      <c r="S17" s="76"/>
      <c r="T17" s="76"/>
      <c r="U17" s="76"/>
      <c r="V17" s="76"/>
    </row>
    <row r="18" spans="1:24" s="53" customFormat="1" ht="10.5" customHeight="1" thickBot="1">
      <c r="A18" s="283"/>
      <c r="B18" s="140">
        <v>0</v>
      </c>
      <c r="C18" s="141">
        <v>10</v>
      </c>
      <c r="D18" s="138"/>
      <c r="E18" s="273"/>
      <c r="F18" s="275"/>
      <c r="G18" s="139"/>
      <c r="H18" s="77"/>
      <c r="I18" s="273"/>
      <c r="J18" s="275"/>
      <c r="K18" s="139">
        <v>0</v>
      </c>
      <c r="L18" s="77"/>
      <c r="M18" s="76"/>
      <c r="N18" s="133"/>
      <c r="O18" s="76"/>
      <c r="P18" s="76"/>
      <c r="Q18" s="76"/>
      <c r="R18" s="133"/>
      <c r="S18" s="76"/>
      <c r="T18" s="76"/>
      <c r="U18" s="272">
        <f>IF(S12="","",IF(S12&lt;2,Q24,Q12))</f>
        <v>2</v>
      </c>
      <c r="V18" s="274" t="str">
        <f>IF(S12="","",IF(S12&lt;2,R24,R12))</f>
        <v>Marks Vasiljevs (Läti)</v>
      </c>
      <c r="W18" s="60"/>
      <c r="X18" s="60"/>
    </row>
    <row r="19" spans="1:24" s="53" customFormat="1" ht="10.5" customHeight="1" thickBot="1">
      <c r="A19" s="84"/>
      <c r="B19" s="77"/>
      <c r="C19" s="77"/>
      <c r="D19" s="138"/>
      <c r="E19" s="84"/>
      <c r="F19" s="132"/>
      <c r="G19" s="77"/>
      <c r="H19" s="77"/>
      <c r="I19" s="84"/>
      <c r="J19" s="132"/>
      <c r="K19" s="77"/>
      <c r="L19" s="77"/>
      <c r="M19" s="76"/>
      <c r="N19" s="133"/>
      <c r="O19" s="76"/>
      <c r="P19" s="76"/>
      <c r="Q19" s="76"/>
      <c r="R19" s="133"/>
      <c r="S19" s="76"/>
      <c r="T19" s="76"/>
      <c r="U19" s="273"/>
      <c r="V19" s="275"/>
      <c r="W19" s="60"/>
      <c r="X19" s="60"/>
    </row>
    <row r="20" spans="1:22" s="53" customFormat="1" ht="10.5" customHeight="1">
      <c r="A20" s="282">
        <v>2</v>
      </c>
      <c r="B20" s="136"/>
      <c r="C20" s="137"/>
      <c r="D20" s="138"/>
      <c r="E20" s="272">
        <v>5</v>
      </c>
      <c r="F20" s="274" t="s">
        <v>151</v>
      </c>
      <c r="G20" s="139"/>
      <c r="H20" s="77"/>
      <c r="I20" s="272">
        <v>5</v>
      </c>
      <c r="J20" s="274" t="str">
        <f>F20</f>
        <v>Volodars Smirnovs (Läti)</v>
      </c>
      <c r="K20" s="139">
        <v>5</v>
      </c>
      <c r="L20" s="77"/>
      <c r="M20" s="77"/>
      <c r="N20" s="134"/>
      <c r="O20" s="76"/>
      <c r="P20" s="76"/>
      <c r="Q20" s="76"/>
      <c r="R20" s="133"/>
      <c r="S20" s="76"/>
      <c r="T20" s="76"/>
      <c r="U20" s="76"/>
      <c r="V20" s="76"/>
    </row>
    <row r="21" spans="1:22" s="53" customFormat="1" ht="10.5" customHeight="1" thickBot="1">
      <c r="A21" s="283"/>
      <c r="B21" s="140"/>
      <c r="C21" s="141"/>
      <c r="D21" s="138"/>
      <c r="E21" s="273"/>
      <c r="F21" s="275"/>
      <c r="G21" s="139"/>
      <c r="H21" s="84"/>
      <c r="I21" s="273"/>
      <c r="J21" s="275"/>
      <c r="K21" s="139">
        <v>12</v>
      </c>
      <c r="L21" s="77"/>
      <c r="M21" s="272">
        <f>IF(K20="","",IF(K20&lt;2,I23,I20))</f>
        <v>5</v>
      </c>
      <c r="N21" s="274" t="str">
        <f>IF(K20="","",IF(K20&lt;2,J23,J20))</f>
        <v>Volodars Smirnovs (Läti)</v>
      </c>
      <c r="O21" s="139">
        <v>4</v>
      </c>
      <c r="P21" s="76"/>
      <c r="Q21" s="76"/>
      <c r="R21" s="133"/>
      <c r="S21" s="76"/>
      <c r="T21" s="76"/>
      <c r="U21" s="76"/>
      <c r="V21" s="76"/>
    </row>
    <row r="22" spans="1:22" s="53" customFormat="1" ht="10.5" customHeight="1" thickBot="1">
      <c r="A22" s="84"/>
      <c r="B22" s="77"/>
      <c r="C22" s="77"/>
      <c r="D22" s="138"/>
      <c r="E22" s="84"/>
      <c r="F22" s="132"/>
      <c r="G22" s="77"/>
      <c r="H22" s="84"/>
      <c r="I22" s="84"/>
      <c r="J22" s="132"/>
      <c r="K22" s="77"/>
      <c r="L22" s="77"/>
      <c r="M22" s="273"/>
      <c r="N22" s="275"/>
      <c r="O22" s="139">
        <v>14</v>
      </c>
      <c r="P22" s="76"/>
      <c r="Q22" s="76"/>
      <c r="R22" s="133"/>
      <c r="S22" s="76"/>
      <c r="T22" s="76"/>
      <c r="U22" s="76"/>
      <c r="V22" s="76"/>
    </row>
    <row r="23" spans="1:23" s="53" customFormat="1" ht="10.5" customHeight="1">
      <c r="A23" s="282">
        <v>5</v>
      </c>
      <c r="B23" s="136"/>
      <c r="C23" s="137"/>
      <c r="D23" s="138"/>
      <c r="E23" s="272">
        <v>6</v>
      </c>
      <c r="F23" s="274" t="s">
        <v>152</v>
      </c>
      <c r="G23" s="139"/>
      <c r="H23" s="77"/>
      <c r="I23" s="272">
        <v>6</v>
      </c>
      <c r="J23" s="274" t="str">
        <f>F23</f>
        <v>Kaimar Tamm (Tulevik)</v>
      </c>
      <c r="K23" s="139">
        <v>1</v>
      </c>
      <c r="L23" s="76"/>
      <c r="M23" s="76"/>
      <c r="N23" s="133"/>
      <c r="O23" s="76"/>
      <c r="P23" s="77"/>
      <c r="Q23" s="77"/>
      <c r="R23" s="132"/>
      <c r="S23" s="77"/>
      <c r="T23" s="77"/>
      <c r="U23" s="77"/>
      <c r="V23" s="77"/>
      <c r="W23" s="60"/>
    </row>
    <row r="24" spans="1:23" s="53" customFormat="1" ht="10.5" customHeight="1" thickBot="1">
      <c r="A24" s="283"/>
      <c r="B24" s="140"/>
      <c r="C24" s="141"/>
      <c r="D24" s="138"/>
      <c r="E24" s="273"/>
      <c r="F24" s="275"/>
      <c r="G24" s="139"/>
      <c r="H24" s="77"/>
      <c r="I24" s="273"/>
      <c r="J24" s="275"/>
      <c r="K24" s="139">
        <v>1</v>
      </c>
      <c r="L24" s="76"/>
      <c r="M24" s="76"/>
      <c r="N24" s="133"/>
      <c r="O24" s="76"/>
      <c r="P24" s="77"/>
      <c r="Q24" s="272">
        <f>IF(O21="","",IF(O21&lt;2,M28,M21))</f>
        <v>5</v>
      </c>
      <c r="R24" s="274" t="str">
        <f>IF(O21="","",IF(O21&lt;2,N28,N21))</f>
        <v>Volodars Smirnovs (Läti)</v>
      </c>
      <c r="S24" s="139">
        <v>1</v>
      </c>
      <c r="T24" s="77"/>
      <c r="U24" s="77"/>
      <c r="V24" s="77"/>
      <c r="W24" s="60"/>
    </row>
    <row r="25" spans="1:23" s="53" customFormat="1" ht="10.5" customHeight="1" thickBot="1">
      <c r="A25" s="84"/>
      <c r="B25" s="77"/>
      <c r="C25" s="77"/>
      <c r="D25" s="138"/>
      <c r="E25" s="84"/>
      <c r="F25" s="132"/>
      <c r="G25" s="77"/>
      <c r="H25" s="77"/>
      <c r="I25" s="84"/>
      <c r="J25" s="132"/>
      <c r="K25" s="77"/>
      <c r="L25" s="76"/>
      <c r="M25" s="76"/>
      <c r="N25" s="133"/>
      <c r="O25" s="76"/>
      <c r="P25" s="77"/>
      <c r="Q25" s="273"/>
      <c r="R25" s="275"/>
      <c r="S25" s="139">
        <v>4</v>
      </c>
      <c r="T25" s="77"/>
      <c r="U25" s="77"/>
      <c r="V25" s="77"/>
      <c r="W25" s="60"/>
    </row>
    <row r="26" spans="1:23" s="53" customFormat="1" ht="10.5" customHeight="1">
      <c r="A26" s="282">
        <v>7</v>
      </c>
      <c r="B26" s="136">
        <v>0</v>
      </c>
      <c r="C26" s="137"/>
      <c r="D26" s="138"/>
      <c r="E26" s="272">
        <v>7</v>
      </c>
      <c r="F26" s="274" t="s">
        <v>153</v>
      </c>
      <c r="G26" s="139"/>
      <c r="H26" s="77"/>
      <c r="I26" s="272">
        <v>7</v>
      </c>
      <c r="J26" s="274" t="str">
        <f>F26</f>
        <v>Ilja Novajonovs (Läti)</v>
      </c>
      <c r="K26" s="139">
        <v>0</v>
      </c>
      <c r="L26" s="76"/>
      <c r="M26" s="76"/>
      <c r="N26" s="133"/>
      <c r="O26" s="76"/>
      <c r="P26" s="77"/>
      <c r="Q26" s="77"/>
      <c r="R26" s="77"/>
      <c r="S26" s="77"/>
      <c r="T26" s="77"/>
      <c r="U26" s="77"/>
      <c r="V26" s="77"/>
      <c r="W26" s="60"/>
    </row>
    <row r="27" spans="1:23" s="53" customFormat="1" ht="10.5" customHeight="1" thickBot="1">
      <c r="A27" s="283"/>
      <c r="B27" s="140">
        <v>5</v>
      </c>
      <c r="C27" s="141">
        <v>11</v>
      </c>
      <c r="D27" s="138"/>
      <c r="E27" s="273"/>
      <c r="F27" s="275"/>
      <c r="G27" s="139"/>
      <c r="H27" s="77"/>
      <c r="I27" s="273"/>
      <c r="J27" s="275"/>
      <c r="K27" s="139">
        <v>5</v>
      </c>
      <c r="L27" s="76"/>
      <c r="M27" s="76"/>
      <c r="N27" s="133"/>
      <c r="O27" s="76"/>
      <c r="P27" s="77"/>
      <c r="Q27" s="77"/>
      <c r="R27" s="77"/>
      <c r="S27" s="77"/>
      <c r="T27" s="77"/>
      <c r="U27" s="77"/>
      <c r="V27" s="77"/>
      <c r="W27" s="60"/>
    </row>
    <row r="28" spans="1:23" s="53" customFormat="1" ht="10.5" customHeight="1" thickBot="1">
      <c r="A28" s="84"/>
      <c r="B28" s="77"/>
      <c r="C28" s="77"/>
      <c r="D28" s="138"/>
      <c r="E28" s="84"/>
      <c r="F28" s="132"/>
      <c r="G28" s="77"/>
      <c r="H28" s="77"/>
      <c r="I28" s="76"/>
      <c r="J28" s="133"/>
      <c r="K28" s="76"/>
      <c r="L28" s="76"/>
      <c r="M28" s="272">
        <f>IF(K26="","",IF(K26&lt;2,I30,I26))</f>
        <v>9</v>
      </c>
      <c r="N28" s="274" t="str">
        <f>IF(K26="","",IF(K26&lt;2,J30,J26))</f>
        <v>Alans Karuzins (Gulbenes KSP)</v>
      </c>
      <c r="O28" s="139">
        <v>1</v>
      </c>
      <c r="P28" s="77"/>
      <c r="Q28" s="77"/>
      <c r="R28" s="77"/>
      <c r="S28" s="77"/>
      <c r="T28" s="77"/>
      <c r="U28" s="77"/>
      <c r="V28" s="77"/>
      <c r="W28" s="60"/>
    </row>
    <row r="29" spans="1:23" s="53" customFormat="1" ht="10.5" customHeight="1">
      <c r="A29" s="282" t="s">
        <v>209</v>
      </c>
      <c r="B29" s="136">
        <v>0</v>
      </c>
      <c r="C29" s="137"/>
      <c r="D29" s="138"/>
      <c r="E29" s="272">
        <v>8</v>
      </c>
      <c r="F29" s="274" t="s">
        <v>154</v>
      </c>
      <c r="G29" s="139">
        <v>0</v>
      </c>
      <c r="H29" s="77"/>
      <c r="I29" s="85"/>
      <c r="J29" s="132"/>
      <c r="K29" s="84"/>
      <c r="L29" s="76"/>
      <c r="M29" s="273"/>
      <c r="N29" s="275"/>
      <c r="O29" s="139">
        <v>4</v>
      </c>
      <c r="P29" s="77"/>
      <c r="Q29" s="77"/>
      <c r="R29" s="77"/>
      <c r="S29" s="77"/>
      <c r="T29" s="77"/>
      <c r="U29" s="77"/>
      <c r="V29" s="77"/>
      <c r="W29" s="60"/>
    </row>
    <row r="30" spans="1:23" s="53" customFormat="1" ht="10.5" customHeight="1" thickBot="1">
      <c r="A30" s="283"/>
      <c r="B30" s="140">
        <v>0</v>
      </c>
      <c r="C30" s="141">
        <v>10</v>
      </c>
      <c r="D30" s="138"/>
      <c r="E30" s="273"/>
      <c r="F30" s="275"/>
      <c r="G30" s="139">
        <v>0</v>
      </c>
      <c r="H30" s="77"/>
      <c r="I30" s="272">
        <f>IF(G29="","",IF(G29&lt;2,E32,E29))</f>
        <v>9</v>
      </c>
      <c r="J30" s="274" t="str">
        <f>IF(G29="","",IF(G29&lt;2,F32,F29))</f>
        <v>Alans Karuzins (Gulbenes KSP)</v>
      </c>
      <c r="K30" s="142">
        <v>5</v>
      </c>
      <c r="L30" s="76"/>
      <c r="M30" s="144"/>
      <c r="N30" s="77"/>
      <c r="O30" s="77"/>
      <c r="P30" s="77"/>
      <c r="Q30" s="77"/>
      <c r="R30" s="77"/>
      <c r="S30" s="77"/>
      <c r="T30" s="77"/>
      <c r="U30" s="77"/>
      <c r="V30" s="77"/>
      <c r="W30" s="60"/>
    </row>
    <row r="31" spans="1:23" s="53" customFormat="1" ht="10.5" customHeight="1" thickBot="1">
      <c r="A31" s="84"/>
      <c r="B31" s="77"/>
      <c r="C31" s="77"/>
      <c r="D31" s="138"/>
      <c r="E31" s="84"/>
      <c r="F31" s="132"/>
      <c r="G31" s="77"/>
      <c r="H31" s="77"/>
      <c r="I31" s="273"/>
      <c r="J31" s="275"/>
      <c r="K31" s="142">
        <v>11</v>
      </c>
      <c r="L31" s="76"/>
      <c r="M31" s="144"/>
      <c r="N31" s="77"/>
      <c r="O31" s="77"/>
      <c r="P31" s="77"/>
      <c r="Q31" s="77"/>
      <c r="R31" s="77"/>
      <c r="S31" s="77"/>
      <c r="T31" s="77"/>
      <c r="U31" s="77"/>
      <c r="V31" s="77"/>
      <c r="W31" s="60"/>
    </row>
    <row r="32" spans="1:23" s="53" customFormat="1" ht="10.5" customHeight="1">
      <c r="A32" s="282">
        <v>3</v>
      </c>
      <c r="B32" s="136"/>
      <c r="C32" s="137"/>
      <c r="D32" s="138"/>
      <c r="E32" s="272">
        <v>9</v>
      </c>
      <c r="F32" s="274" t="s">
        <v>155</v>
      </c>
      <c r="G32" s="139">
        <v>4</v>
      </c>
      <c r="H32" s="77"/>
      <c r="I32" s="85"/>
      <c r="J32" s="90"/>
      <c r="K32" s="84"/>
      <c r="L32" s="76"/>
      <c r="M32" s="144"/>
      <c r="N32" s="77"/>
      <c r="O32" s="77"/>
      <c r="P32" s="77"/>
      <c r="Q32" s="77"/>
      <c r="R32" s="77"/>
      <c r="S32" s="77"/>
      <c r="T32" s="77"/>
      <c r="U32" s="77"/>
      <c r="V32" s="77"/>
      <c r="W32" s="60"/>
    </row>
    <row r="33" spans="1:23" s="53" customFormat="1" ht="10.5" customHeight="1" thickBot="1">
      <c r="A33" s="283"/>
      <c r="B33" s="140"/>
      <c r="C33" s="141"/>
      <c r="D33" s="138"/>
      <c r="E33" s="273"/>
      <c r="F33" s="275"/>
      <c r="G33" s="139">
        <v>10</v>
      </c>
      <c r="H33" s="77"/>
      <c r="I33" s="85"/>
      <c r="J33" s="90"/>
      <c r="K33" s="84"/>
      <c r="L33" s="76"/>
      <c r="M33" s="144"/>
      <c r="N33" s="77"/>
      <c r="O33" s="77"/>
      <c r="P33" s="77"/>
      <c r="Q33" s="77"/>
      <c r="R33" s="77"/>
      <c r="S33" s="77"/>
      <c r="T33" s="77"/>
      <c r="U33" s="77"/>
      <c r="V33" s="77"/>
      <c r="W33" s="60"/>
    </row>
    <row r="34" spans="1:23" s="53" customFormat="1" ht="10.5" customHeight="1" thickBot="1">
      <c r="A34" s="84"/>
      <c r="B34" s="84"/>
      <c r="C34" s="84"/>
      <c r="D34" s="138"/>
      <c r="E34" s="84"/>
      <c r="F34" s="77"/>
      <c r="G34" s="77"/>
      <c r="H34" s="77"/>
      <c r="I34" s="85"/>
      <c r="J34" s="90"/>
      <c r="K34" s="84"/>
      <c r="L34" s="76"/>
      <c r="M34" s="144"/>
      <c r="N34" s="77"/>
      <c r="O34" s="77"/>
      <c r="P34" s="77"/>
      <c r="Q34" s="77"/>
      <c r="R34" s="77"/>
      <c r="S34" s="77"/>
      <c r="T34" s="77"/>
      <c r="U34" s="77"/>
      <c r="V34" s="77"/>
      <c r="W34" s="60"/>
    </row>
    <row r="35" spans="1:23" s="53" customFormat="1" ht="10.5" customHeight="1" thickBot="1">
      <c r="A35" s="76"/>
      <c r="B35" s="77"/>
      <c r="C35" s="77"/>
      <c r="D35" s="148"/>
      <c r="E35" s="102"/>
      <c r="F35" s="149"/>
      <c r="G35" s="150"/>
      <c r="H35" s="150"/>
      <c r="I35" s="150"/>
      <c r="J35" s="150"/>
      <c r="K35" s="150"/>
      <c r="L35" s="150"/>
      <c r="M35" s="150"/>
      <c r="N35" s="150"/>
      <c r="O35" s="150"/>
      <c r="P35" s="102"/>
      <c r="Q35" s="151"/>
      <c r="R35" s="151"/>
      <c r="S35" s="151"/>
      <c r="T35" s="151"/>
      <c r="U35" s="152"/>
      <c r="V35" s="84"/>
      <c r="W35" s="81"/>
    </row>
    <row r="36" spans="1:23" s="53" customFormat="1" ht="12" customHeight="1" thickBot="1">
      <c r="A36" s="76"/>
      <c r="B36" s="77"/>
      <c r="C36" s="77"/>
      <c r="D36" s="153"/>
      <c r="E36" s="323" t="s">
        <v>38</v>
      </c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5"/>
      <c r="S36" s="92"/>
      <c r="T36" s="84"/>
      <c r="U36" s="159"/>
      <c r="V36" s="84"/>
      <c r="W36" s="81"/>
    </row>
    <row r="37" spans="1:26" s="53" customFormat="1" ht="11.25" customHeight="1">
      <c r="A37" s="76"/>
      <c r="B37" s="77"/>
      <c r="C37" s="77"/>
      <c r="D37" s="153"/>
      <c r="E37" s="308" t="s">
        <v>36</v>
      </c>
      <c r="F37" s="309"/>
      <c r="G37" s="309"/>
      <c r="H37" s="309"/>
      <c r="I37" s="309"/>
      <c r="J37" s="310"/>
      <c r="K37" s="99"/>
      <c r="L37" s="92"/>
      <c r="M37" s="308" t="s">
        <v>37</v>
      </c>
      <c r="N37" s="309"/>
      <c r="O37" s="309"/>
      <c r="P37" s="309"/>
      <c r="Q37" s="309"/>
      <c r="R37" s="310"/>
      <c r="S37" s="92"/>
      <c r="T37" s="84"/>
      <c r="U37" s="159"/>
      <c r="V37" s="84"/>
      <c r="W37" s="81"/>
      <c r="X37" s="81"/>
      <c r="Y37" s="81"/>
      <c r="Z37" s="81"/>
    </row>
    <row r="38" spans="1:26" s="53" customFormat="1" ht="11.25" customHeight="1" thickBot="1">
      <c r="A38" s="76"/>
      <c r="B38" s="77"/>
      <c r="C38" s="77"/>
      <c r="D38" s="153"/>
      <c r="E38" s="279"/>
      <c r="F38" s="280"/>
      <c r="G38" s="280"/>
      <c r="H38" s="280"/>
      <c r="I38" s="280"/>
      <c r="J38" s="281"/>
      <c r="K38" s="99"/>
      <c r="L38" s="92"/>
      <c r="M38" s="279"/>
      <c r="N38" s="280"/>
      <c r="O38" s="280"/>
      <c r="P38" s="280"/>
      <c r="Q38" s="280"/>
      <c r="R38" s="281"/>
      <c r="S38" s="99"/>
      <c r="T38" s="84"/>
      <c r="U38" s="159"/>
      <c r="V38" s="84"/>
      <c r="W38" s="81"/>
      <c r="X38" s="81"/>
      <c r="Y38" s="81"/>
      <c r="Z38" s="81"/>
    </row>
    <row r="39" spans="1:26" s="53" customFormat="1" ht="10.5" customHeight="1">
      <c r="A39" s="76"/>
      <c r="B39" s="77"/>
      <c r="C39" s="77"/>
      <c r="D39" s="153"/>
      <c r="E39" s="99"/>
      <c r="F39" s="99"/>
      <c r="G39" s="99"/>
      <c r="H39" s="99"/>
      <c r="I39" s="99"/>
      <c r="J39" s="99"/>
      <c r="K39" s="99"/>
      <c r="L39" s="92"/>
      <c r="M39" s="99"/>
      <c r="N39" s="99"/>
      <c r="O39" s="99"/>
      <c r="P39" s="99"/>
      <c r="Q39" s="99"/>
      <c r="R39" s="99"/>
      <c r="S39" s="99"/>
      <c r="T39" s="84"/>
      <c r="U39" s="159"/>
      <c r="V39" s="84"/>
      <c r="W39" s="81"/>
      <c r="X39" s="81"/>
      <c r="Y39" s="81"/>
      <c r="Z39" s="81"/>
    </row>
    <row r="40" spans="1:22" ht="10.5" customHeight="1">
      <c r="A40" s="4"/>
      <c r="B40" s="8"/>
      <c r="C40" s="8"/>
      <c r="D40" s="156"/>
      <c r="E40" s="272"/>
      <c r="F40" s="274"/>
      <c r="G40" s="145"/>
      <c r="H40" s="92"/>
      <c r="I40" s="92"/>
      <c r="J40" s="92"/>
      <c r="K40" s="92"/>
      <c r="L40" s="92"/>
      <c r="M40" s="272"/>
      <c r="N40" s="274"/>
      <c r="O40" s="145"/>
      <c r="P40" s="92"/>
      <c r="Q40" s="92"/>
      <c r="R40" s="92"/>
      <c r="S40" s="92"/>
      <c r="T40" s="8"/>
      <c r="U40" s="160"/>
      <c r="V40" s="4"/>
    </row>
    <row r="41" spans="1:22" ht="10.5" customHeight="1">
      <c r="A41" s="4"/>
      <c r="B41" s="8"/>
      <c r="C41" s="8"/>
      <c r="D41" s="156"/>
      <c r="E41" s="273"/>
      <c r="F41" s="275"/>
      <c r="G41" s="145"/>
      <c r="H41" s="92"/>
      <c r="I41" s="272">
        <v>1</v>
      </c>
      <c r="J41" s="274" t="s">
        <v>147</v>
      </c>
      <c r="K41" s="145">
        <v>0</v>
      </c>
      <c r="L41" s="92"/>
      <c r="M41" s="273"/>
      <c r="N41" s="275"/>
      <c r="O41" s="145"/>
      <c r="P41" s="92"/>
      <c r="Q41" s="272">
        <v>6</v>
      </c>
      <c r="R41" s="274" t="s">
        <v>152</v>
      </c>
      <c r="S41" s="145">
        <v>0</v>
      </c>
      <c r="T41" s="8"/>
      <c r="U41" s="160"/>
      <c r="V41" s="4"/>
    </row>
    <row r="42" spans="1:22" ht="10.5" customHeight="1">
      <c r="A42" s="4"/>
      <c r="B42" s="8"/>
      <c r="C42" s="8"/>
      <c r="D42" s="156"/>
      <c r="E42" s="92"/>
      <c r="F42" s="135"/>
      <c r="G42" s="78"/>
      <c r="H42" s="92"/>
      <c r="I42" s="273"/>
      <c r="J42" s="275"/>
      <c r="K42" s="145">
        <v>0</v>
      </c>
      <c r="L42" s="92"/>
      <c r="M42" s="92"/>
      <c r="N42" s="135"/>
      <c r="O42" s="78"/>
      <c r="P42" s="92"/>
      <c r="Q42" s="273"/>
      <c r="R42" s="275"/>
      <c r="S42" s="145">
        <v>0</v>
      </c>
      <c r="T42" s="8"/>
      <c r="U42" s="160"/>
      <c r="V42" s="4"/>
    </row>
    <row r="43" spans="1:23" ht="10.5" customHeight="1">
      <c r="A43" s="4"/>
      <c r="B43" s="8"/>
      <c r="C43" s="8"/>
      <c r="D43" s="156"/>
      <c r="E43" s="272"/>
      <c r="F43" s="274"/>
      <c r="G43" s="145"/>
      <c r="H43" s="92"/>
      <c r="I43" s="8"/>
      <c r="J43" s="161"/>
      <c r="K43" s="78"/>
      <c r="L43" s="92"/>
      <c r="M43" s="272"/>
      <c r="N43" s="274"/>
      <c r="O43" s="145"/>
      <c r="P43" s="78"/>
      <c r="Q43" s="8"/>
      <c r="R43" s="161"/>
      <c r="S43" s="78"/>
      <c r="T43" s="157"/>
      <c r="U43" s="162"/>
      <c r="V43" s="157"/>
      <c r="W43" s="64"/>
    </row>
    <row r="44" spans="1:23" ht="10.5" customHeight="1">
      <c r="A44" s="4"/>
      <c r="B44" s="8"/>
      <c r="C44" s="8"/>
      <c r="D44" s="156"/>
      <c r="E44" s="273"/>
      <c r="F44" s="275"/>
      <c r="G44" s="145"/>
      <c r="H44" s="78"/>
      <c r="I44" s="272">
        <v>3</v>
      </c>
      <c r="J44" s="274" t="s">
        <v>149</v>
      </c>
      <c r="K44" s="145">
        <v>5</v>
      </c>
      <c r="L44" s="92"/>
      <c r="M44" s="273"/>
      <c r="N44" s="275"/>
      <c r="O44" s="145"/>
      <c r="P44" s="78"/>
      <c r="Q44" s="272">
        <v>9</v>
      </c>
      <c r="R44" s="274" t="s">
        <v>155</v>
      </c>
      <c r="S44" s="145">
        <v>4</v>
      </c>
      <c r="T44" s="157"/>
      <c r="U44" s="162"/>
      <c r="V44" s="157"/>
      <c r="W44" s="64"/>
    </row>
    <row r="45" spans="1:26" ht="10.5" customHeight="1">
      <c r="A45" s="4"/>
      <c r="B45" s="8"/>
      <c r="C45" s="8"/>
      <c r="D45" s="156"/>
      <c r="E45" s="12"/>
      <c r="F45" s="13"/>
      <c r="G45" s="92"/>
      <c r="H45" s="8"/>
      <c r="I45" s="273"/>
      <c r="J45" s="275"/>
      <c r="K45" s="145">
        <v>2</v>
      </c>
      <c r="L45" s="8"/>
      <c r="M45" s="7"/>
      <c r="N45" s="146"/>
      <c r="O45" s="146"/>
      <c r="P45" s="7"/>
      <c r="Q45" s="273"/>
      <c r="R45" s="275"/>
      <c r="S45" s="145">
        <v>10</v>
      </c>
      <c r="T45" s="12"/>
      <c r="U45" s="160"/>
      <c r="V45" s="157"/>
      <c r="W45" s="64"/>
      <c r="X45" s="64"/>
      <c r="Y45" s="64"/>
      <c r="Z45" s="64"/>
    </row>
    <row r="46" spans="1:26" ht="10.5" customHeight="1" thickBot="1">
      <c r="A46" s="4"/>
      <c r="B46" s="8"/>
      <c r="C46" s="8"/>
      <c r="D46" s="156"/>
      <c r="E46" s="92"/>
      <c r="F46" s="92"/>
      <c r="G46" s="92"/>
      <c r="H46" s="8"/>
      <c r="I46" s="8"/>
      <c r="J46" s="163"/>
      <c r="K46" s="8"/>
      <c r="L46" s="8"/>
      <c r="M46" s="92"/>
      <c r="N46" s="92"/>
      <c r="O46" s="146"/>
      <c r="P46" s="8"/>
      <c r="Q46" s="8"/>
      <c r="R46" s="161"/>
      <c r="S46" s="8"/>
      <c r="T46" s="12"/>
      <c r="U46" s="160"/>
      <c r="V46" s="157"/>
      <c r="W46" s="64"/>
      <c r="X46" s="64"/>
      <c r="Y46" s="64"/>
      <c r="Z46" s="64"/>
    </row>
    <row r="47" spans="1:26" ht="10.5" customHeight="1">
      <c r="A47" s="4"/>
      <c r="B47" s="4"/>
      <c r="C47" s="4"/>
      <c r="D47" s="156"/>
      <c r="E47" s="268" t="s">
        <v>40</v>
      </c>
      <c r="F47" s="269"/>
      <c r="G47" s="92"/>
      <c r="H47" s="8"/>
      <c r="I47" s="272">
        <f>IF(K41="","",IF(K41&lt;2,I44,I41))</f>
        <v>3</v>
      </c>
      <c r="J47" s="274" t="str">
        <f>IF(K41="","",IF(K41&lt;2,J44,J41))</f>
        <v>Pavel Tõmner (Läti)</v>
      </c>
      <c r="K47" s="8"/>
      <c r="L47" s="8"/>
      <c r="M47" s="268" t="s">
        <v>40</v>
      </c>
      <c r="N47" s="269"/>
      <c r="O47" s="146"/>
      <c r="P47" s="8"/>
      <c r="Q47" s="272">
        <f>IF(S41="","",IF(S41&lt;2,Q44,Q41))</f>
        <v>9</v>
      </c>
      <c r="R47" s="274" t="str">
        <f>IF(S41="","",IF(S41&lt;2,R44,R41))</f>
        <v>Alans Karuzins (Gulbenes KSP)</v>
      </c>
      <c r="S47" s="8"/>
      <c r="T47" s="12"/>
      <c r="U47" s="160"/>
      <c r="V47" s="157"/>
      <c r="W47" s="64"/>
      <c r="X47" s="64"/>
      <c r="Y47" s="64"/>
      <c r="Z47" s="64"/>
    </row>
    <row r="48" spans="1:22" ht="10.5" customHeight="1" thickBot="1">
      <c r="A48" s="4"/>
      <c r="B48" s="4"/>
      <c r="C48" s="4"/>
      <c r="D48" s="164"/>
      <c r="E48" s="270"/>
      <c r="F48" s="271"/>
      <c r="G48" s="165"/>
      <c r="H48" s="165"/>
      <c r="I48" s="321"/>
      <c r="J48" s="322"/>
      <c r="K48" s="165"/>
      <c r="L48" s="165"/>
      <c r="M48" s="270"/>
      <c r="N48" s="271"/>
      <c r="O48" s="177"/>
      <c r="P48" s="165"/>
      <c r="Q48" s="321"/>
      <c r="R48" s="322"/>
      <c r="S48" s="165"/>
      <c r="T48" s="165"/>
      <c r="U48" s="166"/>
      <c r="V48" s="4"/>
    </row>
    <row r="49" spans="5:19" ht="12.75">
      <c r="E49" s="1"/>
      <c r="F49" s="1"/>
      <c r="P49" s="50"/>
      <c r="S49" s="119"/>
    </row>
    <row r="50" spans="5:19" ht="12.75">
      <c r="E50" s="1"/>
      <c r="F50" s="1"/>
      <c r="N50" s="50" t="s">
        <v>25</v>
      </c>
      <c r="O50" s="3"/>
      <c r="P50" s="3"/>
      <c r="Q50" s="119" t="str">
        <f>Tiitelleht!A14</f>
        <v>Vello Aava</v>
      </c>
      <c r="S50" s="119"/>
    </row>
    <row r="51" spans="5:19" ht="12.75">
      <c r="E51" s="1"/>
      <c r="F51" s="1"/>
      <c r="N51" s="50" t="s">
        <v>26</v>
      </c>
      <c r="Q51" s="119" t="str">
        <f>Tiitelleht!A18</f>
        <v>Veiko Proovel</v>
      </c>
      <c r="S51" s="119"/>
    </row>
    <row r="52" spans="5:19" ht="12.75">
      <c r="E52" s="1"/>
      <c r="F52" s="1"/>
      <c r="P52" s="50"/>
      <c r="S52" s="119"/>
    </row>
    <row r="53" spans="5:19" ht="12.75">
      <c r="E53" s="1"/>
      <c r="F53" s="1"/>
      <c r="P53" s="50"/>
      <c r="S53" s="119"/>
    </row>
  </sheetData>
  <sheetProtection/>
  <mergeCells count="94">
    <mergeCell ref="E1:Z1"/>
    <mergeCell ref="E2:Z2"/>
    <mergeCell ref="E3:Z3"/>
    <mergeCell ref="V4:V5"/>
    <mergeCell ref="W4:X5"/>
    <mergeCell ref="Y4:Z5"/>
    <mergeCell ref="Q5:S6"/>
    <mergeCell ref="M9:M10"/>
    <mergeCell ref="N9:N10"/>
    <mergeCell ref="A5:C6"/>
    <mergeCell ref="E5:G6"/>
    <mergeCell ref="I5:K6"/>
    <mergeCell ref="M5:O6"/>
    <mergeCell ref="A11:A12"/>
    <mergeCell ref="E11:E12"/>
    <mergeCell ref="F11:F12"/>
    <mergeCell ref="I11:I12"/>
    <mergeCell ref="V7:Z7"/>
    <mergeCell ref="A8:A9"/>
    <mergeCell ref="E8:E9"/>
    <mergeCell ref="F8:F9"/>
    <mergeCell ref="I8:I9"/>
    <mergeCell ref="J8:J9"/>
    <mergeCell ref="J11:J12"/>
    <mergeCell ref="Q12:Q13"/>
    <mergeCell ref="R12:R13"/>
    <mergeCell ref="A14:A15"/>
    <mergeCell ref="E14:E15"/>
    <mergeCell ref="F14:F15"/>
    <mergeCell ref="I14:I15"/>
    <mergeCell ref="J14:J15"/>
    <mergeCell ref="M15:M16"/>
    <mergeCell ref="N15:N16"/>
    <mergeCell ref="M21:M22"/>
    <mergeCell ref="N21:N22"/>
    <mergeCell ref="A17:A18"/>
    <mergeCell ref="E17:E18"/>
    <mergeCell ref="F17:F18"/>
    <mergeCell ref="I17:I18"/>
    <mergeCell ref="F23:F24"/>
    <mergeCell ref="I23:I24"/>
    <mergeCell ref="J17:J18"/>
    <mergeCell ref="U18:U19"/>
    <mergeCell ref="V18:V19"/>
    <mergeCell ref="A20:A21"/>
    <mergeCell ref="E20:E21"/>
    <mergeCell ref="F20:F21"/>
    <mergeCell ref="I20:I21"/>
    <mergeCell ref="J20:J21"/>
    <mergeCell ref="J23:J24"/>
    <mergeCell ref="Q24:Q25"/>
    <mergeCell ref="R24:R25"/>
    <mergeCell ref="A26:A27"/>
    <mergeCell ref="E26:E27"/>
    <mergeCell ref="F26:F27"/>
    <mergeCell ref="I26:I27"/>
    <mergeCell ref="J26:J27"/>
    <mergeCell ref="A23:A24"/>
    <mergeCell ref="E23:E24"/>
    <mergeCell ref="M28:M29"/>
    <mergeCell ref="N28:N29"/>
    <mergeCell ref="A29:A30"/>
    <mergeCell ref="E29:E30"/>
    <mergeCell ref="F29:F30"/>
    <mergeCell ref="I30:I31"/>
    <mergeCell ref="J30:J31"/>
    <mergeCell ref="I41:I42"/>
    <mergeCell ref="J41:J42"/>
    <mergeCell ref="Q41:Q42"/>
    <mergeCell ref="R41:R42"/>
    <mergeCell ref="A32:A33"/>
    <mergeCell ref="E32:E33"/>
    <mergeCell ref="F32:F33"/>
    <mergeCell ref="E36:R36"/>
    <mergeCell ref="M43:M44"/>
    <mergeCell ref="N43:N44"/>
    <mergeCell ref="I44:I45"/>
    <mergeCell ref="J44:J45"/>
    <mergeCell ref="E37:J38"/>
    <mergeCell ref="M37:R38"/>
    <mergeCell ref="E40:E41"/>
    <mergeCell ref="F40:F41"/>
    <mergeCell ref="M40:M41"/>
    <mergeCell ref="N40:N41"/>
    <mergeCell ref="E47:F48"/>
    <mergeCell ref="Q44:Q45"/>
    <mergeCell ref="R44:R45"/>
    <mergeCell ref="M47:N48"/>
    <mergeCell ref="I47:I48"/>
    <mergeCell ref="J47:J48"/>
    <mergeCell ref="Q47:Q48"/>
    <mergeCell ref="R47:R48"/>
    <mergeCell ref="E43:E44"/>
    <mergeCell ref="F43:F44"/>
  </mergeCells>
  <printOptions/>
  <pageMargins left="0.15748031496062992" right="0.15748031496062992" top="0.7874015748031497" bottom="0.1968503937007874" header="0.5118110236220472" footer="0.5118110236220472"/>
  <pageSetup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2">
      <selection activeCell="F66" sqref="F66"/>
    </sheetView>
  </sheetViews>
  <sheetFormatPr defaultColWidth="9.140625" defaultRowHeight="12.75"/>
  <cols>
    <col min="1" max="3" width="2.7109375" style="1" customWidth="1"/>
    <col min="4" max="4" width="1.421875" style="9" customWidth="1"/>
    <col min="5" max="5" width="2.8515625" style="5" customWidth="1"/>
    <col min="6" max="6" width="19.8515625" style="4" customWidth="1"/>
    <col min="7" max="9" width="2.7109375" style="1" customWidth="1"/>
    <col min="10" max="10" width="19.8515625" style="1" customWidth="1"/>
    <col min="11" max="13" width="2.7109375" style="1" customWidth="1"/>
    <col min="14" max="14" width="19.8515625" style="1" customWidth="1"/>
    <col min="15" max="17" width="2.7109375" style="1" customWidth="1"/>
    <col min="18" max="18" width="19.8515625" style="1" customWidth="1"/>
    <col min="19" max="20" width="2.57421875" style="1" customWidth="1"/>
    <col min="21" max="21" width="2.7109375" style="1" customWidth="1"/>
    <col min="22" max="22" width="19.8515625" style="1" customWidth="1"/>
    <col min="23" max="24" width="2.7109375" style="1" customWidth="1"/>
    <col min="25" max="25" width="2.57421875" style="1" customWidth="1"/>
    <col min="26" max="26" width="19.8515625" style="1" customWidth="1"/>
    <col min="27" max="27" width="2.7109375" style="1" customWidth="1"/>
    <col min="28" max="28" width="4.28125" style="1" customWidth="1"/>
    <col min="29" max="29" width="4.7109375" style="1" hidden="1" customWidth="1"/>
    <col min="30" max="30" width="2.7109375" style="1" customWidth="1"/>
    <col min="31" max="31" width="7.57421875" style="1" customWidth="1"/>
    <col min="32" max="55" width="4.421875" style="1" customWidth="1"/>
    <col min="56" max="16384" width="9.140625" style="1" customWidth="1"/>
  </cols>
  <sheetData>
    <row r="1" spans="5:26" ht="15.75" customHeight="1">
      <c r="E1" s="304" t="str">
        <f>Tiitelleht!A2</f>
        <v>Küllo Kõivu XVII mälestusvõistlused vabamaadluses</v>
      </c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5:26" ht="15.75" customHeight="1">
      <c r="E2" s="304" t="str">
        <f>Tiitelleht!A6</f>
        <v>Viljandi Spordihoone</v>
      </c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5:26" ht="14.25" customHeight="1">
      <c r="E3" s="305" t="str">
        <f>Tiitelleht!A10</f>
        <v>11.04.2015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</row>
    <row r="4" spans="6:26" ht="9.75" customHeight="1" thickBot="1">
      <c r="F4" s="8"/>
      <c r="H4" s="61"/>
      <c r="I4" s="61"/>
      <c r="J4" s="61"/>
      <c r="K4" s="61"/>
      <c r="L4" s="61"/>
      <c r="O4" s="79"/>
      <c r="P4" s="79"/>
      <c r="Q4" s="79"/>
      <c r="T4" s="121"/>
      <c r="V4" s="306" t="s">
        <v>34</v>
      </c>
      <c r="W4" s="306">
        <v>42</v>
      </c>
      <c r="X4" s="306"/>
      <c r="Y4" s="307" t="s">
        <v>6</v>
      </c>
      <c r="Z4" s="307"/>
    </row>
    <row r="5" spans="1:26" ht="13.5" customHeight="1">
      <c r="A5" s="291" t="s">
        <v>42</v>
      </c>
      <c r="B5" s="292"/>
      <c r="C5" s="293"/>
      <c r="E5" s="297" t="s">
        <v>33</v>
      </c>
      <c r="F5" s="298"/>
      <c r="G5" s="299"/>
      <c r="H5" s="79"/>
      <c r="I5" s="297" t="s">
        <v>41</v>
      </c>
      <c r="J5" s="298"/>
      <c r="K5" s="299"/>
      <c r="M5" s="297" t="s">
        <v>32</v>
      </c>
      <c r="N5" s="298"/>
      <c r="O5" s="299"/>
      <c r="P5" s="79"/>
      <c r="Q5" s="297" t="s">
        <v>35</v>
      </c>
      <c r="R5" s="298"/>
      <c r="S5" s="299"/>
      <c r="T5" s="121"/>
      <c r="U5" s="121"/>
      <c r="V5" s="306"/>
      <c r="W5" s="306"/>
      <c r="X5" s="306"/>
      <c r="Y5" s="307"/>
      <c r="Z5" s="307"/>
    </row>
    <row r="6" spans="1:24" ht="13.5" customHeight="1" thickBot="1">
      <c r="A6" s="294"/>
      <c r="B6" s="295"/>
      <c r="C6" s="296"/>
      <c r="E6" s="300"/>
      <c r="F6" s="301"/>
      <c r="G6" s="302"/>
      <c r="H6" s="79"/>
      <c r="I6" s="300"/>
      <c r="J6" s="301"/>
      <c r="K6" s="302"/>
      <c r="L6" s="79"/>
      <c r="M6" s="300"/>
      <c r="N6" s="301"/>
      <c r="O6" s="302"/>
      <c r="P6" s="79"/>
      <c r="Q6" s="300"/>
      <c r="R6" s="301"/>
      <c r="S6" s="302"/>
      <c r="T6" s="79"/>
      <c r="U6" s="79"/>
      <c r="V6" s="79"/>
      <c r="W6" s="79"/>
      <c r="X6" s="79"/>
    </row>
    <row r="7" spans="5:25" ht="13.5" customHeight="1" thickBot="1">
      <c r="E7" s="12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5"/>
      <c r="R7" s="15"/>
      <c r="S7" s="15"/>
      <c r="T7" s="15"/>
      <c r="V7" s="290" t="s">
        <v>48</v>
      </c>
      <c r="W7" s="290"/>
      <c r="X7" s="290"/>
      <c r="Y7" s="290"/>
    </row>
    <row r="8" spans="1:28" s="53" customFormat="1" ht="10.5" customHeight="1">
      <c r="A8" s="282">
        <v>1</v>
      </c>
      <c r="B8" s="136"/>
      <c r="C8" s="137"/>
      <c r="D8" s="138"/>
      <c r="E8" s="272">
        <v>1</v>
      </c>
      <c r="F8" s="274" t="s">
        <v>156</v>
      </c>
      <c r="G8" s="139"/>
      <c r="H8" s="77"/>
      <c r="I8" s="272">
        <v>1</v>
      </c>
      <c r="J8" s="274" t="str">
        <f>F8</f>
        <v>Maksims Stasjuks (Läti)</v>
      </c>
      <c r="K8" s="139">
        <v>3</v>
      </c>
      <c r="L8" s="77"/>
      <c r="M8" s="77"/>
      <c r="N8" s="84"/>
      <c r="O8" s="77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28" s="53" customFormat="1" ht="10.5" customHeight="1" thickBot="1">
      <c r="A9" s="283"/>
      <c r="B9" s="140"/>
      <c r="C9" s="141"/>
      <c r="D9" s="138"/>
      <c r="E9" s="273"/>
      <c r="F9" s="275"/>
      <c r="G9" s="139"/>
      <c r="H9" s="84"/>
      <c r="I9" s="273"/>
      <c r="J9" s="275"/>
      <c r="K9" s="139">
        <v>8</v>
      </c>
      <c r="L9" s="77"/>
      <c r="M9" s="272">
        <f>IF(K8="","",IF(K8&lt;2,I11,I8))</f>
        <v>1</v>
      </c>
      <c r="N9" s="274" t="str">
        <f>IF(K8="","",IF(K8&lt;2,J11,J8))</f>
        <v>Maksims Stasjuks (Läti)</v>
      </c>
      <c r="O9" s="139">
        <v>4</v>
      </c>
      <c r="P9" s="76"/>
      <c r="Q9" s="76"/>
      <c r="R9" s="77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28" s="53" customFormat="1" ht="10.5" customHeight="1" thickBot="1">
      <c r="A10" s="84"/>
      <c r="B10" s="77"/>
      <c r="C10" s="77"/>
      <c r="D10" s="138"/>
      <c r="E10" s="84"/>
      <c r="F10" s="132"/>
      <c r="G10" s="77"/>
      <c r="H10" s="84"/>
      <c r="I10" s="84"/>
      <c r="J10" s="132"/>
      <c r="K10" s="77"/>
      <c r="L10" s="77"/>
      <c r="M10" s="273"/>
      <c r="N10" s="275"/>
      <c r="O10" s="139">
        <v>10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s="53" customFormat="1" ht="10.5" customHeight="1">
      <c r="A11" s="282">
        <v>3</v>
      </c>
      <c r="B11" s="136"/>
      <c r="C11" s="137"/>
      <c r="D11" s="138"/>
      <c r="E11" s="272">
        <v>2</v>
      </c>
      <c r="F11" s="274" t="s">
        <v>157</v>
      </c>
      <c r="G11" s="139"/>
      <c r="H11" s="84"/>
      <c r="I11" s="272">
        <v>2</v>
      </c>
      <c r="J11" s="274" t="str">
        <f>F11</f>
        <v>Daniels Bendiks (Läti)</v>
      </c>
      <c r="K11" s="139">
        <v>1</v>
      </c>
      <c r="L11" s="77"/>
      <c r="M11" s="76"/>
      <c r="N11" s="133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</row>
    <row r="12" spans="1:28" s="53" customFormat="1" ht="10.5" customHeight="1" thickBot="1">
      <c r="A12" s="283"/>
      <c r="B12" s="140"/>
      <c r="C12" s="141"/>
      <c r="D12" s="138"/>
      <c r="E12" s="273"/>
      <c r="F12" s="275"/>
      <c r="G12" s="139"/>
      <c r="H12" s="77"/>
      <c r="I12" s="273"/>
      <c r="J12" s="275"/>
      <c r="K12" s="139">
        <v>3</v>
      </c>
      <c r="L12" s="77"/>
      <c r="M12" s="76"/>
      <c r="N12" s="133"/>
      <c r="O12" s="76"/>
      <c r="P12" s="76"/>
      <c r="Q12" s="272">
        <f>IF(O9="","",IF(O9&lt;2,M16,M9))</f>
        <v>1</v>
      </c>
      <c r="R12" s="274" t="str">
        <f>IF(O9="","",IF(O9&lt;2,N16,N9))</f>
        <v>Maksims Stasjuks (Läti)</v>
      </c>
      <c r="S12" s="139">
        <v>4</v>
      </c>
      <c r="T12" s="76"/>
      <c r="U12" s="76"/>
      <c r="V12" s="76"/>
      <c r="W12" s="76"/>
      <c r="X12" s="76"/>
      <c r="Y12" s="76"/>
      <c r="Z12" s="76"/>
      <c r="AA12" s="76"/>
      <c r="AB12" s="76"/>
    </row>
    <row r="13" spans="1:28" s="53" customFormat="1" ht="10.5" customHeight="1" thickBot="1">
      <c r="A13" s="84"/>
      <c r="B13" s="77"/>
      <c r="C13" s="77"/>
      <c r="D13" s="138"/>
      <c r="E13" s="84"/>
      <c r="F13" s="132"/>
      <c r="G13" s="77"/>
      <c r="H13" s="77"/>
      <c r="I13" s="84"/>
      <c r="J13" s="132"/>
      <c r="K13" s="77"/>
      <c r="L13" s="77"/>
      <c r="M13" s="76"/>
      <c r="N13" s="133"/>
      <c r="O13" s="76"/>
      <c r="P13" s="76"/>
      <c r="Q13" s="273"/>
      <c r="R13" s="275"/>
      <c r="S13" s="139">
        <v>10</v>
      </c>
      <c r="T13" s="76"/>
      <c r="U13" s="76"/>
      <c r="V13" s="76"/>
      <c r="W13" s="76"/>
      <c r="X13" s="76"/>
      <c r="Y13" s="76"/>
      <c r="Z13" s="76"/>
      <c r="AA13" s="76"/>
      <c r="AB13" s="76"/>
    </row>
    <row r="14" spans="1:28" s="53" customFormat="1" ht="10.5" customHeight="1">
      <c r="A14" s="282">
        <v>5</v>
      </c>
      <c r="B14" s="136"/>
      <c r="C14" s="137"/>
      <c r="D14" s="138"/>
      <c r="E14" s="272">
        <v>3</v>
      </c>
      <c r="F14" s="274" t="s">
        <v>158</v>
      </c>
      <c r="G14" s="139"/>
      <c r="H14" s="77"/>
      <c r="I14" s="272">
        <v>3</v>
      </c>
      <c r="J14" s="274" t="str">
        <f>F14</f>
        <v>Hanno Käärik (Lapiti)</v>
      </c>
      <c r="K14" s="139">
        <v>3</v>
      </c>
      <c r="L14" s="77"/>
      <c r="M14" s="76"/>
      <c r="N14" s="133"/>
      <c r="O14" s="76"/>
      <c r="P14" s="76"/>
      <c r="Q14" s="76"/>
      <c r="R14" s="133"/>
      <c r="S14" s="76"/>
      <c r="T14" s="76"/>
      <c r="U14" s="76"/>
      <c r="V14" s="76"/>
      <c r="W14" s="76"/>
      <c r="X14" s="76"/>
      <c r="Y14" s="76"/>
      <c r="Z14" s="76"/>
      <c r="AA14" s="76"/>
      <c r="AB14" s="76"/>
    </row>
    <row r="15" spans="1:28" s="53" customFormat="1" ht="10.5" customHeight="1" thickBot="1">
      <c r="A15" s="283"/>
      <c r="B15" s="140"/>
      <c r="C15" s="141"/>
      <c r="D15" s="138"/>
      <c r="E15" s="273"/>
      <c r="F15" s="275"/>
      <c r="G15" s="139"/>
      <c r="H15" s="84"/>
      <c r="I15" s="273"/>
      <c r="J15" s="275"/>
      <c r="K15" s="139">
        <v>10</v>
      </c>
      <c r="L15" s="76"/>
      <c r="M15" s="76"/>
      <c r="N15" s="133"/>
      <c r="O15" s="76"/>
      <c r="P15" s="76"/>
      <c r="Q15" s="76"/>
      <c r="R15" s="133"/>
      <c r="S15" s="76"/>
      <c r="T15" s="76"/>
      <c r="U15" s="76"/>
      <c r="V15" s="76"/>
      <c r="W15" s="76"/>
      <c r="X15" s="76"/>
      <c r="Y15" s="76"/>
      <c r="Z15" s="76"/>
      <c r="AA15" s="76"/>
      <c r="AB15" s="76"/>
    </row>
    <row r="16" spans="1:28" s="53" customFormat="1" ht="10.5" customHeight="1" thickBot="1">
      <c r="A16" s="84"/>
      <c r="B16" s="77"/>
      <c r="C16" s="77"/>
      <c r="D16" s="138"/>
      <c r="E16" s="84"/>
      <c r="F16" s="132"/>
      <c r="G16" s="77"/>
      <c r="H16" s="84"/>
      <c r="I16" s="84"/>
      <c r="J16" s="132"/>
      <c r="K16" s="77"/>
      <c r="L16" s="77"/>
      <c r="M16" s="272">
        <f>IF(K14="","",IF(K14&lt;2,I18,I14))</f>
        <v>3</v>
      </c>
      <c r="N16" s="274" t="str">
        <f>IF(K14="","",IF(K14&lt;2,J18,J14))</f>
        <v>Hanno Käärik (Lapiti)</v>
      </c>
      <c r="O16" s="139">
        <v>0</v>
      </c>
      <c r="P16" s="76"/>
      <c r="Q16" s="76"/>
      <c r="R16" s="133"/>
      <c r="S16" s="76"/>
      <c r="T16" s="76"/>
      <c r="U16" s="76"/>
      <c r="V16" s="76"/>
      <c r="W16" s="76"/>
      <c r="X16" s="76"/>
      <c r="Y16" s="76"/>
      <c r="Z16" s="76"/>
      <c r="AA16" s="76"/>
      <c r="AB16" s="76"/>
    </row>
    <row r="17" spans="1:28" s="53" customFormat="1" ht="10.5" customHeight="1">
      <c r="A17" s="282">
        <v>10</v>
      </c>
      <c r="B17" s="136">
        <v>1</v>
      </c>
      <c r="C17" s="137"/>
      <c r="D17" s="138"/>
      <c r="E17" s="272">
        <v>4</v>
      </c>
      <c r="F17" s="274" t="s">
        <v>159</v>
      </c>
      <c r="G17" s="143">
        <v>1</v>
      </c>
      <c r="H17" s="84"/>
      <c r="I17" s="76"/>
      <c r="J17" s="133"/>
      <c r="K17" s="76"/>
      <c r="L17" s="77"/>
      <c r="M17" s="273"/>
      <c r="N17" s="275"/>
      <c r="O17" s="139">
        <v>0</v>
      </c>
      <c r="P17" s="76"/>
      <c r="Q17" s="76"/>
      <c r="R17" s="133"/>
      <c r="S17" s="76"/>
      <c r="T17" s="76"/>
      <c r="U17" s="76"/>
      <c r="V17" s="76"/>
      <c r="W17" s="76"/>
      <c r="X17" s="76"/>
      <c r="Y17" s="76"/>
      <c r="Z17" s="76"/>
      <c r="AA17" s="76"/>
      <c r="AB17" s="76"/>
    </row>
    <row r="18" spans="1:28" s="53" customFormat="1" ht="10.5" customHeight="1" thickBot="1">
      <c r="A18" s="283"/>
      <c r="B18" s="140">
        <v>2</v>
      </c>
      <c r="C18" s="141">
        <v>12</v>
      </c>
      <c r="D18" s="138"/>
      <c r="E18" s="273"/>
      <c r="F18" s="275"/>
      <c r="G18" s="139">
        <v>2</v>
      </c>
      <c r="H18" s="77"/>
      <c r="I18" s="272">
        <f>IF(G17="","",IF(G17&lt;2,E20,E17))</f>
        <v>5</v>
      </c>
      <c r="J18" s="274" t="str">
        <f>IF(G17="","",IF(G17&lt;2,F20,F17))</f>
        <v>Kaupo Kruusmäe (Tulevik)</v>
      </c>
      <c r="K18" s="168">
        <v>1</v>
      </c>
      <c r="L18" s="77"/>
      <c r="M18" s="76"/>
      <c r="N18" s="133"/>
      <c r="O18" s="76"/>
      <c r="P18" s="76"/>
      <c r="Q18" s="76"/>
      <c r="R18" s="133"/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1:28" s="53" customFormat="1" ht="10.5" customHeight="1" thickBot="1">
      <c r="A19" s="84"/>
      <c r="B19" s="77"/>
      <c r="C19" s="77"/>
      <c r="D19" s="138"/>
      <c r="E19" s="84"/>
      <c r="F19" s="132"/>
      <c r="G19" s="77"/>
      <c r="H19" s="77"/>
      <c r="I19" s="273"/>
      <c r="J19" s="275"/>
      <c r="K19" s="142">
        <v>4</v>
      </c>
      <c r="L19" s="77"/>
      <c r="M19" s="76"/>
      <c r="N19" s="133"/>
      <c r="O19" s="76"/>
      <c r="P19" s="76"/>
      <c r="Q19" s="76"/>
      <c r="R19" s="133"/>
      <c r="S19" s="76"/>
      <c r="T19" s="76"/>
      <c r="U19" s="76"/>
      <c r="V19" s="76"/>
      <c r="W19" s="76"/>
      <c r="X19" s="76"/>
      <c r="Y19" s="76"/>
      <c r="Z19" s="76"/>
      <c r="AA19" s="76"/>
      <c r="AB19" s="76"/>
    </row>
    <row r="20" spans="1:28" s="53" customFormat="1" ht="10.5" customHeight="1">
      <c r="A20" s="282">
        <v>7</v>
      </c>
      <c r="B20" s="136">
        <v>5</v>
      </c>
      <c r="C20" s="137"/>
      <c r="D20" s="138"/>
      <c r="E20" s="272">
        <v>5</v>
      </c>
      <c r="F20" s="274" t="s">
        <v>160</v>
      </c>
      <c r="G20" s="139">
        <v>4</v>
      </c>
      <c r="H20" s="77"/>
      <c r="I20" s="76"/>
      <c r="J20" s="133"/>
      <c r="K20" s="76"/>
      <c r="L20" s="76"/>
      <c r="M20" s="76"/>
      <c r="N20" s="133"/>
      <c r="O20" s="76"/>
      <c r="P20" s="76"/>
      <c r="Q20" s="76"/>
      <c r="R20" s="133"/>
      <c r="S20" s="76"/>
      <c r="T20" s="76"/>
      <c r="U20" s="76"/>
      <c r="V20" s="76"/>
      <c r="W20" s="76"/>
      <c r="X20" s="76"/>
      <c r="Y20" s="76"/>
      <c r="Z20" s="76"/>
      <c r="AA20" s="76"/>
      <c r="AB20" s="76"/>
    </row>
    <row r="21" spans="1:28" s="53" customFormat="1" ht="10.5" customHeight="1" thickBot="1">
      <c r="A21" s="283"/>
      <c r="B21" s="140">
        <v>16</v>
      </c>
      <c r="C21" s="141">
        <v>12</v>
      </c>
      <c r="D21" s="138"/>
      <c r="E21" s="273"/>
      <c r="F21" s="275"/>
      <c r="G21" s="139">
        <v>12</v>
      </c>
      <c r="H21" s="76"/>
      <c r="I21" s="76"/>
      <c r="J21" s="133"/>
      <c r="K21" s="76"/>
      <c r="L21" s="76"/>
      <c r="M21" s="76"/>
      <c r="N21" s="133"/>
      <c r="O21" s="76"/>
      <c r="P21" s="76"/>
      <c r="Q21" s="76"/>
      <c r="R21" s="133"/>
      <c r="S21" s="76"/>
      <c r="T21" s="76"/>
      <c r="U21" s="76"/>
      <c r="V21" s="76"/>
      <c r="W21" s="77"/>
      <c r="X21" s="77"/>
      <c r="Y21" s="76"/>
      <c r="Z21" s="76"/>
      <c r="AA21" s="76"/>
      <c r="AB21" s="76"/>
    </row>
    <row r="22" spans="1:28" s="53" customFormat="1" ht="10.5" customHeight="1" thickBot="1">
      <c r="A22" s="84"/>
      <c r="B22" s="77"/>
      <c r="C22" s="77"/>
      <c r="D22" s="138"/>
      <c r="E22" s="84"/>
      <c r="F22" s="132"/>
      <c r="G22" s="77"/>
      <c r="H22" s="76"/>
      <c r="I22" s="76"/>
      <c r="J22" s="133"/>
      <c r="K22" s="76"/>
      <c r="L22" s="76"/>
      <c r="M22" s="76"/>
      <c r="N22" s="133"/>
      <c r="O22" s="76"/>
      <c r="P22" s="76"/>
      <c r="Q22" s="76"/>
      <c r="R22" s="133"/>
      <c r="S22" s="76"/>
      <c r="T22" s="76"/>
      <c r="U22" s="272">
        <f>IF(S12="","",IF(S12&lt;2,Q33,Q12))</f>
        <v>1</v>
      </c>
      <c r="V22" s="274" t="str">
        <f>IF(S12="","",IF(S12&lt;2,R33,R12))</f>
        <v>Maksims Stasjuks (Läti)</v>
      </c>
      <c r="W22" s="77"/>
      <c r="X22" s="77"/>
      <c r="Y22" s="76"/>
      <c r="Z22" s="76"/>
      <c r="AA22" s="76"/>
      <c r="AB22" s="76"/>
    </row>
    <row r="23" spans="1:28" s="53" customFormat="1" ht="10.5" customHeight="1">
      <c r="A23" s="282">
        <v>11</v>
      </c>
      <c r="B23" s="136">
        <v>0</v>
      </c>
      <c r="C23" s="137"/>
      <c r="D23" s="138"/>
      <c r="E23" s="272">
        <v>6</v>
      </c>
      <c r="F23" s="274" t="s">
        <v>161</v>
      </c>
      <c r="G23" s="139">
        <v>0</v>
      </c>
      <c r="H23" s="77"/>
      <c r="I23" s="76"/>
      <c r="J23" s="133"/>
      <c r="K23" s="76"/>
      <c r="L23" s="76"/>
      <c r="M23" s="76"/>
      <c r="N23" s="133"/>
      <c r="O23" s="76"/>
      <c r="P23" s="77"/>
      <c r="Q23" s="77"/>
      <c r="R23" s="132"/>
      <c r="S23" s="77"/>
      <c r="T23" s="77"/>
      <c r="U23" s="273"/>
      <c r="V23" s="275"/>
      <c r="W23" s="77"/>
      <c r="X23" s="76"/>
      <c r="Y23" s="76"/>
      <c r="Z23" s="76"/>
      <c r="AA23" s="76"/>
      <c r="AB23" s="76"/>
    </row>
    <row r="24" spans="1:28" s="53" customFormat="1" ht="10.5" customHeight="1" thickBot="1">
      <c r="A24" s="283"/>
      <c r="B24" s="140">
        <v>0</v>
      </c>
      <c r="C24" s="141">
        <v>8</v>
      </c>
      <c r="D24" s="138"/>
      <c r="E24" s="273"/>
      <c r="F24" s="275"/>
      <c r="G24" s="139">
        <v>0</v>
      </c>
      <c r="H24" s="84"/>
      <c r="I24" s="272">
        <f>IF(G23="","",IF(G23&lt;2,E26,E23))</f>
        <v>7</v>
      </c>
      <c r="J24" s="274" t="str">
        <f>IF(G23="","",IF(G23&lt;2,F26,F23))</f>
        <v>Rainers Lukins (Ferrum)</v>
      </c>
      <c r="K24" s="139">
        <v>3</v>
      </c>
      <c r="L24" s="76"/>
      <c r="M24" s="76"/>
      <c r="N24" s="133"/>
      <c r="O24" s="76"/>
      <c r="P24" s="77"/>
      <c r="Q24" s="76"/>
      <c r="R24" s="133"/>
      <c r="S24" s="76"/>
      <c r="T24" s="77"/>
      <c r="U24" s="76"/>
      <c r="V24" s="76"/>
      <c r="W24" s="77"/>
      <c r="X24" s="76"/>
      <c r="Y24" s="76"/>
      <c r="Z24" s="76"/>
      <c r="AA24" s="76"/>
      <c r="AB24" s="76"/>
    </row>
    <row r="25" spans="1:28" s="53" customFormat="1" ht="10.5" customHeight="1" thickBot="1">
      <c r="A25" s="84"/>
      <c r="B25" s="77"/>
      <c r="C25" s="77"/>
      <c r="D25" s="138"/>
      <c r="E25" s="84"/>
      <c r="F25" s="132"/>
      <c r="G25" s="77"/>
      <c r="H25" s="84"/>
      <c r="I25" s="273"/>
      <c r="J25" s="275"/>
      <c r="K25" s="139">
        <v>6</v>
      </c>
      <c r="L25" s="76"/>
      <c r="M25" s="76"/>
      <c r="N25" s="133"/>
      <c r="O25" s="76"/>
      <c r="P25" s="77"/>
      <c r="Q25" s="76"/>
      <c r="R25" s="133"/>
      <c r="S25" s="76"/>
      <c r="T25" s="77"/>
      <c r="U25" s="77"/>
      <c r="V25" s="77"/>
      <c r="W25" s="77"/>
      <c r="X25" s="76"/>
      <c r="Y25" s="76"/>
      <c r="Z25" s="76"/>
      <c r="AA25" s="76"/>
      <c r="AB25" s="76"/>
    </row>
    <row r="26" spans="1:28" s="53" customFormat="1" ht="10.5" customHeight="1">
      <c r="A26" s="282">
        <v>3</v>
      </c>
      <c r="B26" s="136"/>
      <c r="C26" s="137"/>
      <c r="D26" s="138"/>
      <c r="E26" s="272">
        <v>7</v>
      </c>
      <c r="F26" s="274" t="s">
        <v>162</v>
      </c>
      <c r="G26" s="139">
        <v>5</v>
      </c>
      <c r="H26" s="77"/>
      <c r="I26" s="76"/>
      <c r="J26" s="133"/>
      <c r="K26" s="76"/>
      <c r="L26" s="76"/>
      <c r="M26" s="76"/>
      <c r="N26" s="133"/>
      <c r="O26" s="76"/>
      <c r="P26" s="76"/>
      <c r="Q26" s="76"/>
      <c r="R26" s="133"/>
      <c r="S26" s="76"/>
      <c r="T26" s="77"/>
      <c r="U26" s="77"/>
      <c r="V26" s="77"/>
      <c r="W26" s="77"/>
      <c r="X26" s="76"/>
      <c r="Y26" s="76"/>
      <c r="Z26" s="76"/>
      <c r="AA26" s="76"/>
      <c r="AB26" s="76"/>
    </row>
    <row r="27" spans="1:28" s="53" customFormat="1" ht="10.5" customHeight="1" thickBot="1">
      <c r="A27" s="283"/>
      <c r="B27" s="140"/>
      <c r="C27" s="141"/>
      <c r="D27" s="138"/>
      <c r="E27" s="273"/>
      <c r="F27" s="275"/>
      <c r="G27" s="139">
        <v>8</v>
      </c>
      <c r="H27" s="76"/>
      <c r="I27" s="76"/>
      <c r="J27" s="133"/>
      <c r="K27" s="76"/>
      <c r="L27" s="77"/>
      <c r="M27" s="272">
        <f>IF(K24="","",IF(K24&lt;2,I30,I24))</f>
        <v>7</v>
      </c>
      <c r="N27" s="274" t="str">
        <f>IF(K24="","",IF(K24&lt;2,J30,J24))</f>
        <v>Rainers Lukins (Ferrum)</v>
      </c>
      <c r="O27" s="139">
        <v>0</v>
      </c>
      <c r="P27" s="76"/>
      <c r="Q27" s="76"/>
      <c r="R27" s="133"/>
      <c r="S27" s="76"/>
      <c r="T27" s="77"/>
      <c r="U27" s="77"/>
      <c r="V27" s="77"/>
      <c r="W27" s="77"/>
      <c r="X27" s="76"/>
      <c r="Y27" s="76"/>
      <c r="Z27" s="76"/>
      <c r="AA27" s="76"/>
      <c r="AB27" s="76"/>
    </row>
    <row r="28" spans="1:28" s="53" customFormat="1" ht="10.5" customHeight="1" thickBot="1">
      <c r="A28" s="84"/>
      <c r="B28" s="77"/>
      <c r="C28" s="77"/>
      <c r="D28" s="138"/>
      <c r="E28" s="84"/>
      <c r="F28" s="132"/>
      <c r="G28" s="77"/>
      <c r="H28" s="76"/>
      <c r="I28" s="76"/>
      <c r="J28" s="133"/>
      <c r="K28" s="76"/>
      <c r="L28" s="76"/>
      <c r="M28" s="273"/>
      <c r="N28" s="275"/>
      <c r="O28" s="139">
        <v>0</v>
      </c>
      <c r="P28" s="76"/>
      <c r="Q28" s="76"/>
      <c r="R28" s="133"/>
      <c r="S28" s="76"/>
      <c r="T28" s="77"/>
      <c r="U28" s="77"/>
      <c r="V28" s="77"/>
      <c r="W28" s="77"/>
      <c r="X28" s="76"/>
      <c r="Y28" s="76"/>
      <c r="Z28" s="76"/>
      <c r="AA28" s="76"/>
      <c r="AB28" s="76"/>
    </row>
    <row r="29" spans="1:28" s="53" customFormat="1" ht="10.5" customHeight="1">
      <c r="A29" s="282">
        <v>8</v>
      </c>
      <c r="B29" s="136">
        <v>5</v>
      </c>
      <c r="C29" s="137"/>
      <c r="D29" s="138"/>
      <c r="E29" s="272">
        <v>8</v>
      </c>
      <c r="F29" s="274" t="s">
        <v>163</v>
      </c>
      <c r="G29" s="139">
        <v>5</v>
      </c>
      <c r="H29" s="77"/>
      <c r="I29" s="76"/>
      <c r="J29" s="133"/>
      <c r="K29" s="76"/>
      <c r="L29" s="76"/>
      <c r="M29" s="76"/>
      <c r="N29" s="133"/>
      <c r="O29" s="76"/>
      <c r="P29" s="77"/>
      <c r="Q29" s="77"/>
      <c r="R29" s="132"/>
      <c r="S29" s="77"/>
      <c r="T29" s="77"/>
      <c r="U29" s="77"/>
      <c r="V29" s="77"/>
      <c r="W29" s="77"/>
      <c r="X29" s="76"/>
      <c r="Y29" s="76"/>
      <c r="Z29" s="76"/>
      <c r="AA29" s="76"/>
      <c r="AB29" s="76"/>
    </row>
    <row r="30" spans="1:28" s="53" customFormat="1" ht="10.5" customHeight="1" thickBot="1">
      <c r="A30" s="283"/>
      <c r="B30" s="140">
        <v>8</v>
      </c>
      <c r="C30" s="141">
        <v>6</v>
      </c>
      <c r="D30" s="138"/>
      <c r="E30" s="273"/>
      <c r="F30" s="275"/>
      <c r="G30" s="139">
        <v>8</v>
      </c>
      <c r="H30" s="77"/>
      <c r="I30" s="272">
        <f>IF(G29="","",IF(G29&lt;2,E32,E29))</f>
        <v>8</v>
      </c>
      <c r="J30" s="274" t="str">
        <f>IF(G29="","",IF(G29&lt;2,F32,F29))</f>
        <v>Georg Kristerson (Tartu K Englas)</v>
      </c>
      <c r="K30" s="139">
        <v>0</v>
      </c>
      <c r="L30" s="76"/>
      <c r="M30" s="76"/>
      <c r="N30" s="133"/>
      <c r="O30" s="76"/>
      <c r="P30" s="76"/>
      <c r="Q30" s="76"/>
      <c r="R30" s="133"/>
      <c r="S30" s="76"/>
      <c r="T30" s="77"/>
      <c r="U30" s="77"/>
      <c r="V30" s="77"/>
      <c r="W30" s="77"/>
      <c r="X30" s="76"/>
      <c r="Y30" s="76"/>
      <c r="Z30" s="76"/>
      <c r="AA30" s="76"/>
      <c r="AB30" s="76"/>
    </row>
    <row r="31" spans="1:28" s="53" customFormat="1" ht="10.5" customHeight="1" thickBot="1">
      <c r="A31" s="84"/>
      <c r="B31" s="77"/>
      <c r="C31" s="77"/>
      <c r="D31" s="138"/>
      <c r="E31" s="84"/>
      <c r="F31" s="132"/>
      <c r="G31" s="77"/>
      <c r="H31" s="77"/>
      <c r="I31" s="273"/>
      <c r="J31" s="275"/>
      <c r="K31" s="139">
        <v>0</v>
      </c>
      <c r="L31" s="76"/>
      <c r="M31" s="76"/>
      <c r="N31" s="133"/>
      <c r="O31" s="76"/>
      <c r="P31" s="76"/>
      <c r="Q31" s="76"/>
      <c r="R31" s="133"/>
      <c r="S31" s="76"/>
      <c r="T31" s="77"/>
      <c r="U31" s="77"/>
      <c r="V31" s="77"/>
      <c r="W31" s="77"/>
      <c r="X31" s="76"/>
      <c r="Y31" s="76"/>
      <c r="Z31" s="76"/>
      <c r="AA31" s="76"/>
      <c r="AB31" s="76"/>
    </row>
    <row r="32" spans="1:28" s="53" customFormat="1" ht="10.5" customHeight="1">
      <c r="A32" s="282">
        <v>11</v>
      </c>
      <c r="B32" s="136">
        <v>0</v>
      </c>
      <c r="C32" s="137"/>
      <c r="D32" s="138"/>
      <c r="E32" s="272">
        <v>9</v>
      </c>
      <c r="F32" s="274" t="s">
        <v>164</v>
      </c>
      <c r="G32" s="139">
        <v>0</v>
      </c>
      <c r="H32" s="77"/>
      <c r="I32" s="85"/>
      <c r="J32" s="132"/>
      <c r="K32" s="84"/>
      <c r="L32" s="76"/>
      <c r="M32" s="144"/>
      <c r="N32" s="132"/>
      <c r="O32" s="77"/>
      <c r="P32" s="77"/>
      <c r="Q32" s="77"/>
      <c r="R32" s="132"/>
      <c r="S32" s="77"/>
      <c r="T32" s="77"/>
      <c r="U32" s="77"/>
      <c r="V32" s="77"/>
      <c r="W32" s="77"/>
      <c r="X32" s="76"/>
      <c r="Y32" s="76"/>
      <c r="Z32" s="76"/>
      <c r="AA32" s="76"/>
      <c r="AB32" s="76"/>
    </row>
    <row r="33" spans="1:28" s="53" customFormat="1" ht="10.5" customHeight="1" thickBot="1">
      <c r="A33" s="283"/>
      <c r="B33" s="140">
        <v>0</v>
      </c>
      <c r="C33" s="141">
        <v>8</v>
      </c>
      <c r="D33" s="138"/>
      <c r="E33" s="273"/>
      <c r="F33" s="275"/>
      <c r="G33" s="139">
        <v>0</v>
      </c>
      <c r="H33" s="76"/>
      <c r="I33" s="76"/>
      <c r="J33" s="133"/>
      <c r="K33" s="76"/>
      <c r="L33" s="76"/>
      <c r="M33" s="76"/>
      <c r="N33" s="133"/>
      <c r="O33" s="76"/>
      <c r="P33" s="77"/>
      <c r="Q33" s="272">
        <f>IF(O27="","",IF(O27&lt;2,M39,M27))</f>
        <v>11</v>
      </c>
      <c r="R33" s="274" t="str">
        <f>IF(O27="","",IF(O27&lt;2,N39,N27))</f>
        <v>Filipp Kolosov (KJSK)</v>
      </c>
      <c r="S33" s="139">
        <v>0</v>
      </c>
      <c r="T33" s="77"/>
      <c r="U33" s="77"/>
      <c r="V33" s="77"/>
      <c r="W33" s="77"/>
      <c r="X33" s="76"/>
      <c r="Y33" s="76"/>
      <c r="Z33" s="76"/>
      <c r="AA33" s="76"/>
      <c r="AB33" s="76"/>
    </row>
    <row r="34" spans="1:28" s="53" customFormat="1" ht="10.5" customHeight="1" thickBot="1">
      <c r="A34" s="84"/>
      <c r="B34" s="77"/>
      <c r="C34" s="77"/>
      <c r="D34" s="138"/>
      <c r="E34" s="84"/>
      <c r="F34" s="132"/>
      <c r="G34" s="77"/>
      <c r="H34" s="76"/>
      <c r="I34" s="76"/>
      <c r="J34" s="133"/>
      <c r="K34" s="76"/>
      <c r="L34" s="76"/>
      <c r="M34" s="76"/>
      <c r="N34" s="133"/>
      <c r="O34" s="76"/>
      <c r="P34" s="77"/>
      <c r="Q34" s="273"/>
      <c r="R34" s="275"/>
      <c r="S34" s="139">
        <v>0</v>
      </c>
      <c r="T34" s="77"/>
      <c r="U34" s="77"/>
      <c r="V34" s="77"/>
      <c r="W34" s="77"/>
      <c r="X34" s="76"/>
      <c r="Y34" s="76"/>
      <c r="Z34" s="76"/>
      <c r="AA34" s="76"/>
      <c r="AB34" s="76"/>
    </row>
    <row r="35" spans="1:28" s="53" customFormat="1" ht="10.5" customHeight="1">
      <c r="A35" s="282">
        <v>13</v>
      </c>
      <c r="B35" s="136">
        <v>0</v>
      </c>
      <c r="C35" s="137"/>
      <c r="D35" s="138"/>
      <c r="E35" s="272">
        <v>10</v>
      </c>
      <c r="F35" s="274" t="s">
        <v>165</v>
      </c>
      <c r="G35" s="139">
        <v>0</v>
      </c>
      <c r="H35" s="77"/>
      <c r="I35" s="85"/>
      <c r="J35" s="132"/>
      <c r="K35" s="84"/>
      <c r="L35" s="76"/>
      <c r="M35" s="144"/>
      <c r="N35" s="132"/>
      <c r="O35" s="77"/>
      <c r="P35" s="77"/>
      <c r="Q35" s="77"/>
      <c r="R35" s="77"/>
      <c r="S35" s="77"/>
      <c r="T35" s="77"/>
      <c r="U35" s="77"/>
      <c r="V35" s="77"/>
      <c r="W35" s="77"/>
      <c r="X35" s="76"/>
      <c r="Y35" s="76"/>
      <c r="Z35" s="76"/>
      <c r="AA35" s="76"/>
      <c r="AB35" s="76"/>
    </row>
    <row r="36" spans="1:28" s="53" customFormat="1" ht="10.5" customHeight="1" thickBot="1">
      <c r="A36" s="283"/>
      <c r="B36" s="140">
        <v>0</v>
      </c>
      <c r="C36" s="141">
        <v>12</v>
      </c>
      <c r="D36" s="138"/>
      <c r="E36" s="273"/>
      <c r="F36" s="275"/>
      <c r="G36" s="139">
        <v>0</v>
      </c>
      <c r="H36" s="77"/>
      <c r="I36" s="272">
        <f>IF(G35="","",IF(G35&lt;2,E38,E35))</f>
        <v>11</v>
      </c>
      <c r="J36" s="274" t="str">
        <f>IF(G35="","",IF(G35&lt;2,F38,F35))</f>
        <v>Filipp Kolosov (KJSK)</v>
      </c>
      <c r="K36" s="139">
        <v>4</v>
      </c>
      <c r="L36" s="76"/>
      <c r="M36" s="76"/>
      <c r="N36" s="133"/>
      <c r="O36" s="76"/>
      <c r="P36" s="77"/>
      <c r="Q36" s="77"/>
      <c r="R36" s="77"/>
      <c r="S36" s="77"/>
      <c r="T36" s="77"/>
      <c r="U36" s="77"/>
      <c r="V36" s="77"/>
      <c r="W36" s="77"/>
      <c r="X36" s="76"/>
      <c r="Y36" s="76"/>
      <c r="Z36" s="76"/>
      <c r="AA36" s="76"/>
      <c r="AB36" s="76"/>
    </row>
    <row r="37" spans="1:28" s="53" customFormat="1" ht="10.5" customHeight="1" thickBot="1">
      <c r="A37" s="84"/>
      <c r="B37" s="77"/>
      <c r="C37" s="77"/>
      <c r="D37" s="138"/>
      <c r="E37" s="84"/>
      <c r="F37" s="132"/>
      <c r="G37" s="77"/>
      <c r="H37" s="77"/>
      <c r="I37" s="273"/>
      <c r="J37" s="275"/>
      <c r="K37" s="139">
        <v>10</v>
      </c>
      <c r="L37" s="76"/>
      <c r="M37" s="76"/>
      <c r="N37" s="133"/>
      <c r="O37" s="76"/>
      <c r="P37" s="77"/>
      <c r="Q37" s="77"/>
      <c r="R37" s="77"/>
      <c r="S37" s="77"/>
      <c r="T37" s="77"/>
      <c r="U37" s="77"/>
      <c r="V37" s="77"/>
      <c r="W37" s="77"/>
      <c r="X37" s="76"/>
      <c r="Y37" s="76"/>
      <c r="Z37" s="76"/>
      <c r="AA37" s="76"/>
      <c r="AB37" s="76"/>
    </row>
    <row r="38" spans="1:28" s="53" customFormat="1" ht="10.5" customHeight="1">
      <c r="A38" s="282">
        <v>2</v>
      </c>
      <c r="B38" s="136"/>
      <c r="C38" s="137"/>
      <c r="D38" s="138"/>
      <c r="E38" s="272">
        <v>11</v>
      </c>
      <c r="F38" s="274" t="s">
        <v>166</v>
      </c>
      <c r="G38" s="139">
        <v>5</v>
      </c>
      <c r="H38" s="77"/>
      <c r="I38" s="85"/>
      <c r="J38" s="132"/>
      <c r="K38" s="84"/>
      <c r="L38" s="76"/>
      <c r="M38" s="144"/>
      <c r="N38" s="132"/>
      <c r="O38" s="77"/>
      <c r="P38" s="77"/>
      <c r="Q38" s="77"/>
      <c r="R38" s="77"/>
      <c r="S38" s="77"/>
      <c r="T38" s="77"/>
      <c r="U38" s="77"/>
      <c r="V38" s="77"/>
      <c r="W38" s="77"/>
      <c r="X38" s="76"/>
      <c r="Y38" s="76"/>
      <c r="Z38" s="76"/>
      <c r="AA38" s="76"/>
      <c r="AB38" s="76"/>
    </row>
    <row r="39" spans="1:28" s="53" customFormat="1" ht="10.5" customHeight="1" thickBot="1">
      <c r="A39" s="283"/>
      <c r="B39" s="140"/>
      <c r="C39" s="141"/>
      <c r="D39" s="138"/>
      <c r="E39" s="273"/>
      <c r="F39" s="275"/>
      <c r="G39" s="139">
        <v>2</v>
      </c>
      <c r="H39" s="76"/>
      <c r="I39" s="76"/>
      <c r="J39" s="133"/>
      <c r="K39" s="76"/>
      <c r="L39" s="76"/>
      <c r="M39" s="272">
        <f>IF(K36="","",IF(K36&lt;2,I42,I36))</f>
        <v>11</v>
      </c>
      <c r="N39" s="274" t="str">
        <f>IF(K36="","",IF(K36&lt;2,J42,J36))</f>
        <v>Filipp Kolosov (KJSK)</v>
      </c>
      <c r="O39" s="139">
        <v>5</v>
      </c>
      <c r="P39" s="77"/>
      <c r="Q39" s="77"/>
      <c r="R39" s="77"/>
      <c r="S39" s="77"/>
      <c r="T39" s="77"/>
      <c r="U39" s="77"/>
      <c r="V39" s="77"/>
      <c r="W39" s="77"/>
      <c r="X39" s="76"/>
      <c r="Y39" s="76"/>
      <c r="Z39" s="76"/>
      <c r="AA39" s="76"/>
      <c r="AB39" s="76"/>
    </row>
    <row r="40" spans="1:28" s="53" customFormat="1" ht="10.5" customHeight="1" thickBot="1">
      <c r="A40" s="84"/>
      <c r="B40" s="77"/>
      <c r="C40" s="77"/>
      <c r="D40" s="138"/>
      <c r="E40" s="84"/>
      <c r="F40" s="132"/>
      <c r="G40" s="77"/>
      <c r="H40" s="76"/>
      <c r="I40" s="76"/>
      <c r="J40" s="133"/>
      <c r="K40" s="76"/>
      <c r="L40" s="76"/>
      <c r="M40" s="273"/>
      <c r="N40" s="275"/>
      <c r="O40" s="139">
        <v>4</v>
      </c>
      <c r="P40" s="77"/>
      <c r="Q40" s="77"/>
      <c r="R40" s="77"/>
      <c r="S40" s="77"/>
      <c r="T40" s="77"/>
      <c r="U40" s="77"/>
      <c r="V40" s="77"/>
      <c r="W40" s="77"/>
      <c r="X40" s="76"/>
      <c r="Y40" s="76"/>
      <c r="Z40" s="76"/>
      <c r="AA40" s="76"/>
      <c r="AB40" s="76"/>
    </row>
    <row r="41" spans="1:28" s="53" customFormat="1" ht="10.5" customHeight="1">
      <c r="A41" s="282">
        <v>5</v>
      </c>
      <c r="B41" s="136"/>
      <c r="C41" s="137"/>
      <c r="D41" s="138"/>
      <c r="E41" s="272">
        <v>12</v>
      </c>
      <c r="F41" s="274" t="s">
        <v>167</v>
      </c>
      <c r="G41" s="139">
        <v>3</v>
      </c>
      <c r="H41" s="77"/>
      <c r="I41" s="85"/>
      <c r="J41" s="132"/>
      <c r="K41" s="84"/>
      <c r="L41" s="76"/>
      <c r="M41" s="144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6"/>
      <c r="Y41" s="76"/>
      <c r="Z41" s="76"/>
      <c r="AA41" s="76"/>
      <c r="AB41" s="76"/>
    </row>
    <row r="42" spans="1:28" s="53" customFormat="1" ht="10.5" customHeight="1" thickBot="1">
      <c r="A42" s="283"/>
      <c r="B42" s="140"/>
      <c r="C42" s="141"/>
      <c r="D42" s="138"/>
      <c r="E42" s="273"/>
      <c r="F42" s="275"/>
      <c r="G42" s="139">
        <v>8</v>
      </c>
      <c r="H42" s="77"/>
      <c r="I42" s="272">
        <f>IF(G41="","",IF(G41&lt;2,E44,E41))</f>
        <v>12</v>
      </c>
      <c r="J42" s="274" t="str">
        <f>IF(G41="","",IF(G41&lt;2,F44,F41))</f>
        <v>Oliver Siilbek (Põltsamaa SK)</v>
      </c>
      <c r="K42" s="139">
        <v>0</v>
      </c>
      <c r="L42" s="76"/>
      <c r="M42" s="144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6"/>
      <c r="Y42" s="76"/>
      <c r="Z42" s="76"/>
      <c r="AA42" s="76"/>
      <c r="AB42" s="76"/>
    </row>
    <row r="43" spans="1:28" s="53" customFormat="1" ht="10.5" customHeight="1" thickBot="1">
      <c r="A43" s="84"/>
      <c r="B43" s="77"/>
      <c r="C43" s="77"/>
      <c r="D43" s="138"/>
      <c r="E43" s="84"/>
      <c r="F43" s="132"/>
      <c r="G43" s="77"/>
      <c r="H43" s="77"/>
      <c r="I43" s="273"/>
      <c r="J43" s="275"/>
      <c r="K43" s="139">
        <v>0</v>
      </c>
      <c r="L43" s="76"/>
      <c r="M43" s="144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6"/>
      <c r="Y43" s="76"/>
      <c r="Z43" s="76"/>
      <c r="AA43" s="76"/>
      <c r="AB43" s="76"/>
    </row>
    <row r="44" spans="1:28" s="53" customFormat="1" ht="10.5" customHeight="1" thickBot="1">
      <c r="A44" s="282">
        <v>9</v>
      </c>
      <c r="B44" s="136">
        <v>1</v>
      </c>
      <c r="C44" s="137"/>
      <c r="D44" s="138"/>
      <c r="E44" s="272">
        <v>13</v>
      </c>
      <c r="F44" s="274" t="s">
        <v>168</v>
      </c>
      <c r="G44" s="139">
        <v>1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84"/>
      <c r="W44" s="84"/>
      <c r="X44" s="76"/>
      <c r="Y44" s="76"/>
      <c r="Z44" s="76"/>
      <c r="AA44" s="76"/>
      <c r="AB44" s="76"/>
    </row>
    <row r="45" spans="1:29" s="53" customFormat="1" ht="12" customHeight="1" thickBot="1">
      <c r="A45" s="283"/>
      <c r="B45" s="140">
        <v>6</v>
      </c>
      <c r="C45" s="141">
        <v>8</v>
      </c>
      <c r="D45" s="138"/>
      <c r="E45" s="273"/>
      <c r="F45" s="275"/>
      <c r="G45" s="139">
        <v>6</v>
      </c>
      <c r="H45" s="76"/>
      <c r="I45" s="76"/>
      <c r="J45" s="76"/>
      <c r="K45" s="76"/>
      <c r="L45" s="148"/>
      <c r="M45" s="102"/>
      <c r="N45" s="149"/>
      <c r="O45" s="150"/>
      <c r="P45" s="150"/>
      <c r="Q45" s="150"/>
      <c r="R45" s="150"/>
      <c r="S45" s="150"/>
      <c r="T45" s="150"/>
      <c r="U45" s="150"/>
      <c r="V45" s="150"/>
      <c r="W45" s="150"/>
      <c r="X45" s="102"/>
      <c r="Y45" s="151"/>
      <c r="Z45" s="151"/>
      <c r="AA45" s="151"/>
      <c r="AB45" s="152"/>
      <c r="AC45" s="94"/>
    </row>
    <row r="46" spans="1:29" s="53" customFormat="1" ht="11.25" customHeight="1" thickBot="1">
      <c r="A46" s="76"/>
      <c r="B46" s="77"/>
      <c r="C46" s="77"/>
      <c r="D46" s="76"/>
      <c r="E46" s="76"/>
      <c r="F46" s="76"/>
      <c r="G46" s="76"/>
      <c r="H46" s="76"/>
      <c r="I46" s="76"/>
      <c r="J46" s="76"/>
      <c r="K46" s="76"/>
      <c r="L46" s="153"/>
      <c r="M46" s="323" t="s">
        <v>38</v>
      </c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5"/>
      <c r="AA46" s="92"/>
      <c r="AB46" s="159"/>
      <c r="AC46" s="122"/>
    </row>
    <row r="47" spans="1:29" s="53" customFormat="1" ht="11.25" customHeight="1">
      <c r="A47" s="76"/>
      <c r="B47" s="77"/>
      <c r="C47" s="77"/>
      <c r="D47" s="76"/>
      <c r="E47" s="77"/>
      <c r="F47" s="91"/>
      <c r="G47" s="77"/>
      <c r="H47" s="77"/>
      <c r="I47" s="77"/>
      <c r="J47" s="77"/>
      <c r="K47" s="76"/>
      <c r="L47" s="153"/>
      <c r="M47" s="308" t="s">
        <v>36</v>
      </c>
      <c r="N47" s="309"/>
      <c r="O47" s="309"/>
      <c r="P47" s="309"/>
      <c r="Q47" s="309"/>
      <c r="R47" s="310"/>
      <c r="S47" s="99"/>
      <c r="T47" s="92"/>
      <c r="U47" s="308" t="s">
        <v>37</v>
      </c>
      <c r="V47" s="309"/>
      <c r="W47" s="309"/>
      <c r="X47" s="309"/>
      <c r="Y47" s="309"/>
      <c r="Z47" s="310"/>
      <c r="AA47" s="92"/>
      <c r="AB47" s="159"/>
      <c r="AC47" s="122"/>
    </row>
    <row r="48" spans="1:29" s="53" customFormat="1" ht="10.5" customHeight="1" thickBot="1">
      <c r="A48" s="76"/>
      <c r="B48" s="77"/>
      <c r="C48" s="77"/>
      <c r="D48" s="76"/>
      <c r="E48" s="266"/>
      <c r="F48" s="267"/>
      <c r="G48" s="78"/>
      <c r="H48" s="92"/>
      <c r="I48" s="92"/>
      <c r="J48" s="92"/>
      <c r="K48" s="76"/>
      <c r="L48" s="153"/>
      <c r="M48" s="279"/>
      <c r="N48" s="280"/>
      <c r="O48" s="280"/>
      <c r="P48" s="280"/>
      <c r="Q48" s="280"/>
      <c r="R48" s="281"/>
      <c r="S48" s="99"/>
      <c r="T48" s="92"/>
      <c r="U48" s="279"/>
      <c r="V48" s="280"/>
      <c r="W48" s="280"/>
      <c r="X48" s="280"/>
      <c r="Y48" s="280"/>
      <c r="Z48" s="281"/>
      <c r="AA48" s="99"/>
      <c r="AB48" s="159"/>
      <c r="AC48" s="122"/>
    </row>
    <row r="49" spans="1:29" ht="10.5" customHeight="1">
      <c r="A49" s="4"/>
      <c r="B49" s="8"/>
      <c r="C49" s="8"/>
      <c r="D49" s="4"/>
      <c r="E49" s="266"/>
      <c r="F49" s="267"/>
      <c r="G49" s="78"/>
      <c r="H49" s="92"/>
      <c r="I49" s="266"/>
      <c r="J49" s="267"/>
      <c r="K49" s="4"/>
      <c r="L49" s="153"/>
      <c r="M49" s="99"/>
      <c r="N49" s="99"/>
      <c r="O49" s="99"/>
      <c r="P49" s="99"/>
      <c r="Q49" s="99"/>
      <c r="R49" s="99"/>
      <c r="S49" s="99"/>
      <c r="T49" s="92"/>
      <c r="U49" s="99"/>
      <c r="V49" s="99"/>
      <c r="W49" s="99"/>
      <c r="X49" s="99"/>
      <c r="Y49" s="99"/>
      <c r="Z49" s="99"/>
      <c r="AA49" s="99"/>
      <c r="AB49" s="159"/>
      <c r="AC49" s="122"/>
    </row>
    <row r="50" spans="1:29" ht="10.5" customHeight="1">
      <c r="A50" s="4"/>
      <c r="B50" s="8"/>
      <c r="C50" s="8"/>
      <c r="D50" s="4"/>
      <c r="E50" s="92"/>
      <c r="F50" s="135"/>
      <c r="G50" s="78"/>
      <c r="H50" s="92"/>
      <c r="I50" s="266"/>
      <c r="J50" s="267"/>
      <c r="K50" s="4"/>
      <c r="L50" s="156"/>
      <c r="M50" s="272"/>
      <c r="N50" s="274"/>
      <c r="O50" s="145"/>
      <c r="P50" s="92"/>
      <c r="Q50" s="92"/>
      <c r="R50" s="92"/>
      <c r="S50" s="92"/>
      <c r="T50" s="92"/>
      <c r="U50" s="272">
        <v>10</v>
      </c>
      <c r="V50" s="274" t="s">
        <v>165</v>
      </c>
      <c r="W50" s="145">
        <v>0</v>
      </c>
      <c r="X50" s="92"/>
      <c r="Y50" s="92"/>
      <c r="Z50" s="92"/>
      <c r="AA50" s="92"/>
      <c r="AB50" s="160"/>
      <c r="AC50" s="118"/>
    </row>
    <row r="51" spans="1:29" ht="10.5" customHeight="1">
      <c r="A51" s="4"/>
      <c r="B51" s="8"/>
      <c r="C51" s="8"/>
      <c r="D51" s="4"/>
      <c r="E51" s="266"/>
      <c r="F51" s="267"/>
      <c r="G51" s="78"/>
      <c r="H51" s="92"/>
      <c r="I51" s="8"/>
      <c r="J51" s="161"/>
      <c r="K51" s="4"/>
      <c r="L51" s="156"/>
      <c r="M51" s="273"/>
      <c r="N51" s="275"/>
      <c r="O51" s="145"/>
      <c r="P51" s="92"/>
      <c r="Q51" s="272">
        <v>2</v>
      </c>
      <c r="R51" s="274" t="s">
        <v>157</v>
      </c>
      <c r="S51" s="145">
        <v>5</v>
      </c>
      <c r="T51" s="92"/>
      <c r="U51" s="273"/>
      <c r="V51" s="275"/>
      <c r="W51" s="145">
        <v>0</v>
      </c>
      <c r="X51" s="92"/>
      <c r="Y51" s="272">
        <f>IF(W50="","",IF(W50&lt;2,U53,U50))</f>
        <v>12</v>
      </c>
      <c r="Z51" s="274" t="str">
        <f>IF(W50="","",IF(W50&lt;2,V53,V50))</f>
        <v>Oliver Siilbek (Põltsamaa SK)</v>
      </c>
      <c r="AA51" s="145">
        <v>0</v>
      </c>
      <c r="AB51" s="160"/>
      <c r="AC51" s="118"/>
    </row>
    <row r="52" spans="1:29" ht="10.5" customHeight="1">
      <c r="A52" s="4"/>
      <c r="B52" s="8"/>
      <c r="C52" s="8"/>
      <c r="D52" s="4"/>
      <c r="E52" s="266"/>
      <c r="F52" s="267"/>
      <c r="G52" s="78"/>
      <c r="H52" s="78"/>
      <c r="I52" s="3"/>
      <c r="J52" s="3"/>
      <c r="K52" s="4"/>
      <c r="L52" s="156"/>
      <c r="M52" s="92"/>
      <c r="N52" s="135"/>
      <c r="O52" s="78"/>
      <c r="P52" s="92"/>
      <c r="Q52" s="273"/>
      <c r="R52" s="275"/>
      <c r="S52" s="145">
        <v>4</v>
      </c>
      <c r="T52" s="92"/>
      <c r="U52" s="92"/>
      <c r="V52" s="135"/>
      <c r="W52" s="78"/>
      <c r="X52" s="92"/>
      <c r="Y52" s="273"/>
      <c r="Z52" s="275"/>
      <c r="AA52" s="145">
        <v>0</v>
      </c>
      <c r="AB52" s="160"/>
      <c r="AC52" s="118"/>
    </row>
    <row r="53" spans="1:29" ht="10.5" customHeight="1">
      <c r="A53" s="4"/>
      <c r="B53" s="8"/>
      <c r="C53" s="8"/>
      <c r="D53" s="4"/>
      <c r="E53" s="12"/>
      <c r="F53" s="13"/>
      <c r="G53" s="92"/>
      <c r="H53" s="8"/>
      <c r="K53" s="4"/>
      <c r="L53" s="156"/>
      <c r="M53" s="272"/>
      <c r="N53" s="274"/>
      <c r="O53" s="145"/>
      <c r="P53" s="92"/>
      <c r="Q53" s="8"/>
      <c r="R53" s="161"/>
      <c r="S53" s="78"/>
      <c r="T53" s="92"/>
      <c r="U53" s="272">
        <v>12</v>
      </c>
      <c r="V53" s="274" t="s">
        <v>167</v>
      </c>
      <c r="W53" s="145">
        <v>4</v>
      </c>
      <c r="X53" s="78"/>
      <c r="Y53" s="8"/>
      <c r="Z53" s="161"/>
      <c r="AA53" s="78"/>
      <c r="AB53" s="162"/>
      <c r="AC53" s="123"/>
    </row>
    <row r="54" spans="1:29" ht="10.5" customHeight="1">
      <c r="A54" s="4"/>
      <c r="B54" s="8"/>
      <c r="C54" s="8"/>
      <c r="D54" s="4"/>
      <c r="E54" s="4"/>
      <c r="G54" s="4"/>
      <c r="H54" s="4"/>
      <c r="I54" s="4"/>
      <c r="J54" s="4"/>
      <c r="K54" s="4"/>
      <c r="L54" s="156"/>
      <c r="M54" s="273"/>
      <c r="N54" s="275"/>
      <c r="O54" s="145"/>
      <c r="P54" s="78"/>
      <c r="Q54" s="272">
        <v>3</v>
      </c>
      <c r="R54" s="274" t="s">
        <v>158</v>
      </c>
      <c r="S54" s="145">
        <v>0</v>
      </c>
      <c r="T54" s="92"/>
      <c r="U54" s="273"/>
      <c r="V54" s="275"/>
      <c r="W54" s="145">
        <v>10</v>
      </c>
      <c r="X54" s="78"/>
      <c r="Y54" s="272">
        <v>7</v>
      </c>
      <c r="Z54" s="274" t="s">
        <v>162</v>
      </c>
      <c r="AA54" s="145">
        <v>5</v>
      </c>
      <c r="AB54" s="162"/>
      <c r="AC54" s="123"/>
    </row>
    <row r="55" spans="1:29" ht="10.5" customHeight="1">
      <c r="A55" s="4"/>
      <c r="B55" s="8"/>
      <c r="C55" s="8"/>
      <c r="D55" s="4"/>
      <c r="E55" s="4"/>
      <c r="G55" s="4"/>
      <c r="H55" s="4"/>
      <c r="I55" s="4"/>
      <c r="J55" s="4"/>
      <c r="K55" s="4"/>
      <c r="L55" s="156"/>
      <c r="M55" s="12"/>
      <c r="N55" s="13"/>
      <c r="O55" s="92"/>
      <c r="P55" s="8"/>
      <c r="Q55" s="273"/>
      <c r="R55" s="275"/>
      <c r="S55" s="145">
        <v>0</v>
      </c>
      <c r="T55" s="8"/>
      <c r="U55" s="7"/>
      <c r="V55" s="146"/>
      <c r="W55" s="146"/>
      <c r="X55" s="7"/>
      <c r="Y55" s="273"/>
      <c r="Z55" s="275"/>
      <c r="AA55" s="145">
        <v>4</v>
      </c>
      <c r="AB55" s="158"/>
      <c r="AC55" s="118"/>
    </row>
    <row r="56" spans="1:29" ht="10.5" customHeight="1" thickBot="1">
      <c r="A56" s="4"/>
      <c r="B56" s="4"/>
      <c r="C56" s="4"/>
      <c r="D56" s="4"/>
      <c r="E56" s="4"/>
      <c r="G56" s="4"/>
      <c r="H56" s="4"/>
      <c r="I56" s="4"/>
      <c r="J56" s="4"/>
      <c r="K56" s="4"/>
      <c r="L56" s="156"/>
      <c r="M56" s="92"/>
      <c r="N56" s="92"/>
      <c r="O56" s="92"/>
      <c r="P56" s="8"/>
      <c r="Q56" s="8"/>
      <c r="R56" s="163"/>
      <c r="S56" s="8"/>
      <c r="T56" s="8"/>
      <c r="U56" s="92"/>
      <c r="V56" s="92"/>
      <c r="W56" s="146"/>
      <c r="X56" s="8"/>
      <c r="Y56" s="8"/>
      <c r="Z56" s="161"/>
      <c r="AA56" s="8"/>
      <c r="AB56" s="158"/>
      <c r="AC56" s="118"/>
    </row>
    <row r="57" spans="1:29" ht="10.5" customHeight="1">
      <c r="A57" s="4"/>
      <c r="B57" s="4"/>
      <c r="C57" s="4"/>
      <c r="D57" s="4"/>
      <c r="E57" s="4"/>
      <c r="G57" s="4"/>
      <c r="H57" s="4"/>
      <c r="I57" s="4"/>
      <c r="J57" s="4"/>
      <c r="K57" s="4"/>
      <c r="L57" s="156"/>
      <c r="M57" s="268" t="s">
        <v>40</v>
      </c>
      <c r="N57" s="269"/>
      <c r="O57" s="92"/>
      <c r="P57" s="8"/>
      <c r="Q57" s="272">
        <f>IF(S51="","",IF(S51&lt;2,Q54,Q51))</f>
        <v>2</v>
      </c>
      <c r="R57" s="274" t="str">
        <f>IF(S51="","",IF(S51&lt;2,R54,R51))</f>
        <v>Daniels Bendiks (Läti)</v>
      </c>
      <c r="S57" s="8"/>
      <c r="T57" s="8"/>
      <c r="U57" s="268" t="s">
        <v>40</v>
      </c>
      <c r="V57" s="269"/>
      <c r="W57" s="146"/>
      <c r="X57" s="8"/>
      <c r="Y57" s="272">
        <f>IF(AA51="","",IF(AA51&lt;2,Y54,Y51))</f>
        <v>7</v>
      </c>
      <c r="Z57" s="274" t="str">
        <f>IF(AA51="","",IF(AA51&lt;2,Z54,Z51))</f>
        <v>Rainers Lukins (Ferrum)</v>
      </c>
      <c r="AA57" s="8"/>
      <c r="AB57" s="158"/>
      <c r="AC57" s="118"/>
    </row>
    <row r="58" spans="1:29" ht="10.5" customHeight="1" thickBot="1">
      <c r="A58" s="4"/>
      <c r="B58" s="4"/>
      <c r="C58" s="4"/>
      <c r="D58" s="4"/>
      <c r="E58" s="4"/>
      <c r="G58" s="4"/>
      <c r="H58" s="4"/>
      <c r="I58" s="4"/>
      <c r="J58" s="4"/>
      <c r="K58" s="4"/>
      <c r="L58" s="156"/>
      <c r="M58" s="270"/>
      <c r="N58" s="271"/>
      <c r="O58" s="8"/>
      <c r="P58" s="8"/>
      <c r="Q58" s="273"/>
      <c r="R58" s="275"/>
      <c r="S58" s="8"/>
      <c r="T58" s="8"/>
      <c r="U58" s="270"/>
      <c r="V58" s="271"/>
      <c r="W58" s="146"/>
      <c r="X58" s="8"/>
      <c r="Y58" s="273"/>
      <c r="Z58" s="275"/>
      <c r="AA58" s="8"/>
      <c r="AB58" s="160"/>
      <c r="AC58" s="118"/>
    </row>
    <row r="59" spans="1:29" ht="18.75" customHeight="1" thickBot="1">
      <c r="A59" s="4"/>
      <c r="B59" s="4"/>
      <c r="C59" s="4"/>
      <c r="D59" s="167"/>
      <c r="E59" s="4"/>
      <c r="G59" s="4"/>
      <c r="H59" s="4"/>
      <c r="I59" s="4"/>
      <c r="J59" s="4"/>
      <c r="K59" s="4"/>
      <c r="L59" s="164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6"/>
      <c r="AC59" s="100"/>
    </row>
    <row r="60" spans="5:23" ht="11.25" customHeight="1">
      <c r="E60" s="1"/>
      <c r="F60" s="1"/>
      <c r="L60" s="50" t="s">
        <v>25</v>
      </c>
      <c r="O60" s="119" t="str">
        <f>Tiitelleht!A14</f>
        <v>Vello Aava</v>
      </c>
      <c r="S60" s="50" t="s">
        <v>26</v>
      </c>
      <c r="W60" s="119" t="str">
        <f>Tiitelleht!A18</f>
        <v>Veiko Proovel</v>
      </c>
    </row>
    <row r="61" spans="5:6" ht="11.25" customHeight="1">
      <c r="E61" s="1"/>
      <c r="F61" s="1"/>
    </row>
  </sheetData>
  <sheetProtection/>
  <mergeCells count="112">
    <mergeCell ref="Y4:Z5"/>
    <mergeCell ref="Q5:S6"/>
    <mergeCell ref="N9:N10"/>
    <mergeCell ref="A5:C6"/>
    <mergeCell ref="E5:G6"/>
    <mergeCell ref="I5:K6"/>
    <mergeCell ref="M5:O6"/>
    <mergeCell ref="E1:Z1"/>
    <mergeCell ref="E2:Z2"/>
    <mergeCell ref="E3:Z3"/>
    <mergeCell ref="V4:V5"/>
    <mergeCell ref="W4:X5"/>
    <mergeCell ref="E11:E12"/>
    <mergeCell ref="F11:F12"/>
    <mergeCell ref="I11:I12"/>
    <mergeCell ref="V7:Y7"/>
    <mergeCell ref="A8:A9"/>
    <mergeCell ref="E8:E9"/>
    <mergeCell ref="F8:F9"/>
    <mergeCell ref="I8:I9"/>
    <mergeCell ref="J8:J9"/>
    <mergeCell ref="M9:M10"/>
    <mergeCell ref="J18:J19"/>
    <mergeCell ref="J11:J12"/>
    <mergeCell ref="Q12:Q13"/>
    <mergeCell ref="R12:R13"/>
    <mergeCell ref="A14:A15"/>
    <mergeCell ref="E14:E15"/>
    <mergeCell ref="F14:F15"/>
    <mergeCell ref="I14:I15"/>
    <mergeCell ref="J14:J15"/>
    <mergeCell ref="A11:A12"/>
    <mergeCell ref="A20:A21"/>
    <mergeCell ref="E20:E21"/>
    <mergeCell ref="F20:F21"/>
    <mergeCell ref="U22:U23"/>
    <mergeCell ref="M16:M17"/>
    <mergeCell ref="N16:N17"/>
    <mergeCell ref="A17:A18"/>
    <mergeCell ref="E17:E18"/>
    <mergeCell ref="F17:F18"/>
    <mergeCell ref="I18:I19"/>
    <mergeCell ref="V22:V23"/>
    <mergeCell ref="A23:A24"/>
    <mergeCell ref="E23:E24"/>
    <mergeCell ref="F23:F24"/>
    <mergeCell ref="I24:I25"/>
    <mergeCell ref="J24:J25"/>
    <mergeCell ref="N27:N28"/>
    <mergeCell ref="A29:A30"/>
    <mergeCell ref="E29:E30"/>
    <mergeCell ref="F29:F30"/>
    <mergeCell ref="I30:I31"/>
    <mergeCell ref="J30:J31"/>
    <mergeCell ref="A26:A27"/>
    <mergeCell ref="E26:E27"/>
    <mergeCell ref="F26:F27"/>
    <mergeCell ref="M27:M28"/>
    <mergeCell ref="R33:R34"/>
    <mergeCell ref="A35:A36"/>
    <mergeCell ref="E35:E36"/>
    <mergeCell ref="F35:F36"/>
    <mergeCell ref="I36:I37"/>
    <mergeCell ref="J36:J37"/>
    <mergeCell ref="A32:A33"/>
    <mergeCell ref="E32:E33"/>
    <mergeCell ref="F32:F33"/>
    <mergeCell ref="Q33:Q34"/>
    <mergeCell ref="N39:N40"/>
    <mergeCell ref="A41:A42"/>
    <mergeCell ref="E41:E42"/>
    <mergeCell ref="F41:F42"/>
    <mergeCell ref="I42:I43"/>
    <mergeCell ref="J42:J43"/>
    <mergeCell ref="A38:A39"/>
    <mergeCell ref="E38:E39"/>
    <mergeCell ref="F38:F39"/>
    <mergeCell ref="M39:M40"/>
    <mergeCell ref="Q51:Q52"/>
    <mergeCell ref="R51:R52"/>
    <mergeCell ref="Y51:Y52"/>
    <mergeCell ref="Z51:Z52"/>
    <mergeCell ref="A44:A45"/>
    <mergeCell ref="E44:E45"/>
    <mergeCell ref="F44:F45"/>
    <mergeCell ref="M46:Z46"/>
    <mergeCell ref="U53:U54"/>
    <mergeCell ref="V53:V54"/>
    <mergeCell ref="Q54:Q55"/>
    <mergeCell ref="R54:R55"/>
    <mergeCell ref="M47:R48"/>
    <mergeCell ref="U47:Z48"/>
    <mergeCell ref="M50:M51"/>
    <mergeCell ref="N50:N51"/>
    <mergeCell ref="U50:U51"/>
    <mergeCell ref="V50:V51"/>
    <mergeCell ref="Y54:Y55"/>
    <mergeCell ref="Z54:Z55"/>
    <mergeCell ref="M57:N58"/>
    <mergeCell ref="Q57:Q58"/>
    <mergeCell ref="R57:R58"/>
    <mergeCell ref="U57:V58"/>
    <mergeCell ref="Y57:Y58"/>
    <mergeCell ref="Z57:Z58"/>
    <mergeCell ref="M53:M54"/>
    <mergeCell ref="N53:N54"/>
    <mergeCell ref="E51:E52"/>
    <mergeCell ref="F51:F52"/>
    <mergeCell ref="E48:E49"/>
    <mergeCell ref="F48:F49"/>
    <mergeCell ref="I49:I50"/>
    <mergeCell ref="J49:J50"/>
  </mergeCells>
  <printOptions/>
  <pageMargins left="0.15748031496062992" right="0.15748031496062992" top="0.5905511811023623" bottom="0.3937007874015748" header="0.5118110236220472" footer="0.5118110236220472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veix</dc:creator>
  <cp:keywords/>
  <dc:description/>
  <cp:lastModifiedBy>Merja</cp:lastModifiedBy>
  <cp:lastPrinted>2015-04-11T13:05:19Z</cp:lastPrinted>
  <dcterms:created xsi:type="dcterms:W3CDTF">2004-12-09T10:39:06Z</dcterms:created>
  <dcterms:modified xsi:type="dcterms:W3CDTF">2015-04-13T05:18:50Z</dcterms:modified>
  <cp:category/>
  <cp:version/>
  <cp:contentType/>
  <cp:contentStatus/>
</cp:coreProperties>
</file>